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84" yWindow="36" windowWidth="19116" windowHeight="11856"/>
  </bookViews>
  <sheets>
    <sheet name="P 02 702" sheetId="1" r:id="rId1"/>
  </sheets>
  <calcPr calcId="145621"/>
</workbook>
</file>

<file path=xl/calcChain.xml><?xml version="1.0" encoding="utf-8"?>
<calcChain xmlns="http://schemas.openxmlformats.org/spreadsheetml/2006/main">
  <c r="J9" i="1" l="1"/>
  <c r="H9" i="1"/>
  <c r="H42" i="1" l="1"/>
  <c r="J42" i="1" s="1"/>
  <c r="H43" i="1"/>
  <c r="J43" i="1" s="1"/>
  <c r="H44" i="1"/>
  <c r="J44" i="1" s="1"/>
  <c r="H45" i="1"/>
  <c r="J45" i="1" s="1"/>
  <c r="H46" i="1"/>
  <c r="J46" i="1" s="1"/>
  <c r="H47" i="1"/>
  <c r="J47" i="1" s="1"/>
  <c r="H48" i="1"/>
  <c r="J48" i="1" s="1"/>
  <c r="H49" i="1"/>
  <c r="J49" i="1" s="1"/>
  <c r="H50" i="1"/>
  <c r="J50" i="1" s="1"/>
  <c r="L9" i="1"/>
  <c r="N9" i="1"/>
  <c r="P9" i="1"/>
  <c r="H10" i="1"/>
  <c r="J10" i="1" s="1"/>
  <c r="L10" i="1"/>
  <c r="N10" i="1"/>
  <c r="P10" i="1"/>
  <c r="H11" i="1"/>
  <c r="J11" i="1"/>
  <c r="L11" i="1"/>
  <c r="N11" i="1"/>
  <c r="P11" i="1"/>
  <c r="H12" i="1"/>
  <c r="J12" i="1" s="1"/>
  <c r="L12" i="1"/>
  <c r="N12" i="1"/>
  <c r="P12" i="1"/>
  <c r="H13" i="1"/>
  <c r="J13" i="1" s="1"/>
  <c r="L13" i="1"/>
  <c r="N13" i="1"/>
  <c r="P13" i="1"/>
  <c r="H26" i="1"/>
  <c r="J26" i="1" s="1"/>
  <c r="L26" i="1"/>
  <c r="N26" i="1"/>
  <c r="P26" i="1"/>
  <c r="H27" i="1"/>
  <c r="J27" i="1" s="1"/>
  <c r="L27" i="1"/>
  <c r="N27" i="1"/>
  <c r="P27" i="1"/>
  <c r="H28" i="1"/>
  <c r="J28" i="1" s="1"/>
  <c r="L28" i="1"/>
  <c r="N28" i="1"/>
  <c r="P28" i="1"/>
  <c r="H29" i="1"/>
  <c r="J29" i="1" s="1"/>
  <c r="L29" i="1"/>
  <c r="N29" i="1"/>
  <c r="P29" i="1"/>
  <c r="H30" i="1"/>
  <c r="J30" i="1" s="1"/>
  <c r="L30" i="1"/>
  <c r="N30" i="1"/>
  <c r="P30" i="1"/>
  <c r="H31" i="1"/>
  <c r="J31" i="1" s="1"/>
  <c r="L31" i="1"/>
  <c r="N31" i="1"/>
  <c r="P31" i="1"/>
  <c r="H32" i="1"/>
  <c r="J32" i="1" s="1"/>
  <c r="L32" i="1"/>
  <c r="N32" i="1"/>
  <c r="P32" i="1"/>
  <c r="H33" i="1"/>
  <c r="J33" i="1" s="1"/>
  <c r="L33" i="1"/>
  <c r="N33" i="1"/>
  <c r="P33" i="1"/>
  <c r="H34" i="1"/>
  <c r="J34" i="1" s="1"/>
  <c r="L34" i="1"/>
  <c r="N34" i="1"/>
  <c r="P34" i="1"/>
  <c r="H35" i="1"/>
  <c r="J35" i="1" s="1"/>
  <c r="L35" i="1"/>
  <c r="N35" i="1"/>
  <c r="P35" i="1"/>
  <c r="H36" i="1"/>
  <c r="J36" i="1" s="1"/>
  <c r="L36" i="1"/>
  <c r="N36" i="1"/>
  <c r="P36" i="1"/>
  <c r="H37" i="1"/>
  <c r="J37" i="1" s="1"/>
  <c r="L37" i="1"/>
  <c r="N37" i="1"/>
  <c r="P37" i="1"/>
  <c r="H38" i="1"/>
  <c r="J38" i="1" s="1"/>
  <c r="L38" i="1"/>
  <c r="N38" i="1"/>
  <c r="P38" i="1"/>
  <c r="H39" i="1"/>
  <c r="J39" i="1" s="1"/>
  <c r="L39" i="1"/>
  <c r="N39" i="1"/>
  <c r="P39" i="1"/>
  <c r="H40" i="1"/>
  <c r="J40" i="1" s="1"/>
  <c r="L40" i="1"/>
  <c r="N40" i="1"/>
  <c r="P40" i="1"/>
  <c r="G53" i="1" l="1"/>
  <c r="P25" i="1" l="1"/>
  <c r="P24" i="1"/>
  <c r="P23" i="1"/>
  <c r="P22" i="1"/>
  <c r="P21" i="1"/>
  <c r="P20" i="1"/>
  <c r="P19" i="1"/>
  <c r="P18" i="1"/>
  <c r="P17" i="1"/>
  <c r="P16" i="1"/>
  <c r="P15" i="1"/>
  <c r="P14" i="1"/>
  <c r="N25" i="1"/>
  <c r="N24" i="1"/>
  <c r="N23" i="1"/>
  <c r="N22" i="1"/>
  <c r="N21" i="1"/>
  <c r="N20" i="1"/>
  <c r="N19" i="1"/>
  <c r="N18" i="1"/>
  <c r="N17" i="1"/>
  <c r="N16" i="1"/>
  <c r="N15" i="1"/>
  <c r="N14" i="1"/>
  <c r="L14" i="1"/>
  <c r="L15" i="1"/>
  <c r="L16" i="1"/>
  <c r="L17" i="1"/>
  <c r="L18" i="1"/>
  <c r="L19" i="1"/>
  <c r="L20" i="1"/>
  <c r="L21" i="1"/>
  <c r="L22" i="1"/>
  <c r="L23" i="1"/>
  <c r="L24" i="1"/>
  <c r="L25" i="1"/>
  <c r="P53" i="1" l="1"/>
  <c r="N53" i="1"/>
  <c r="M53" i="1"/>
  <c r="H51" i="1"/>
  <c r="J51" i="1" s="1"/>
  <c r="H41" i="1"/>
  <c r="J41" i="1" s="1"/>
  <c r="H25" i="1"/>
  <c r="J25" i="1" s="1"/>
  <c r="H24" i="1"/>
  <c r="J24" i="1" s="1"/>
  <c r="H23" i="1"/>
  <c r="J23" i="1" s="1"/>
  <c r="H22" i="1"/>
  <c r="J22" i="1" s="1"/>
  <c r="H21" i="1"/>
  <c r="J21" i="1" s="1"/>
  <c r="H20" i="1"/>
  <c r="J20" i="1" s="1"/>
  <c r="H19" i="1"/>
  <c r="J19" i="1" s="1"/>
  <c r="H18" i="1"/>
  <c r="J18" i="1" s="1"/>
  <c r="H17" i="1"/>
  <c r="J17" i="1" s="1"/>
  <c r="H16" i="1"/>
  <c r="J16" i="1" s="1"/>
  <c r="H15" i="1"/>
  <c r="J15" i="1" s="1"/>
  <c r="H14" i="1"/>
  <c r="J14" i="1" s="1"/>
  <c r="K53" i="1"/>
  <c r="L53" i="1"/>
  <c r="I53" i="1"/>
  <c r="D53" i="1"/>
  <c r="E53" i="1"/>
  <c r="F53" i="1"/>
  <c r="C53" i="1"/>
  <c r="Q53" i="1" l="1"/>
  <c r="O53" i="1"/>
  <c r="H53" i="1"/>
  <c r="J53" i="1"/>
</calcChain>
</file>

<file path=xl/sharedStrings.xml><?xml version="1.0" encoding="utf-8"?>
<sst xmlns="http://schemas.openxmlformats.org/spreadsheetml/2006/main" count="82" uniqueCount="60">
  <si>
    <r>
      <t>No / N</t>
    </r>
    <r>
      <rPr>
        <vertAlign val="superscript"/>
        <sz val="12"/>
        <rFont val="Arial"/>
        <family val="2"/>
      </rPr>
      <t>o</t>
    </r>
  </si>
  <si>
    <t>Number of Electors</t>
  </si>
  <si>
    <t>Nombre d'électeurs</t>
  </si>
  <si>
    <t xml:space="preserve"> Rejected Ballots /
 Bulletins rejetés</t>
  </si>
  <si>
    <t xml:space="preserve"> Preliminary List /
 Liste préliminaire</t>
  </si>
  <si>
    <t xml:space="preserve"> Official List /
 Liste officielle</t>
  </si>
  <si>
    <t xml:space="preserve"> Total Votes/
 Total des votes</t>
  </si>
  <si>
    <t>TOTAL</t>
  </si>
  <si>
    <t>Votes Counted for Each Candidate /</t>
  </si>
  <si>
    <t xml:space="preserve"> Votes comptés pour chaque candidat(e)</t>
  </si>
  <si>
    <r>
      <t xml:space="preserve"> No. of Votes Cast /
 N</t>
    </r>
    <r>
      <rPr>
        <vertAlign val="superscript"/>
        <sz val="10"/>
        <rFont val="Arial"/>
        <family val="2"/>
      </rPr>
      <t>o</t>
    </r>
    <r>
      <rPr>
        <sz val="10"/>
        <rFont val="Arial"/>
        <family val="2"/>
      </rPr>
      <t xml:space="preserve"> de votes exprimés</t>
    </r>
  </si>
  <si>
    <t xml:space="preserve"> Added or Deleted During Revision /
 Ajoutés ou enlevés pendant la
 révision</t>
  </si>
  <si>
    <t xml:space="preserve"> List for Advance Polls/
 Liste électorale pour scrutin par
 anticipation </t>
  </si>
  <si>
    <t xml:space="preserve">  Added or Deleted at Polls /
  Ajoutés ou enlevés lors du scrutin</t>
  </si>
  <si>
    <t xml:space="preserve">  Net Total /
  Total net</t>
  </si>
  <si>
    <t>Polling Station Location /
Lieu du bureau de vote</t>
  </si>
  <si>
    <t>RECAPITULATION BY POLLING DIVISION  / RÉCAPITULATION PAR SECTION DE VOTE</t>
  </si>
  <si>
    <r>
      <t>(</t>
    </r>
    <r>
      <rPr>
        <i/>
        <sz val="10"/>
        <rFont val="Times New Roman"/>
        <family val="1"/>
      </rPr>
      <t xml:space="preserve">Elections Act, </t>
    </r>
    <r>
      <rPr>
        <sz val="10"/>
        <rFont val="Times New Roman"/>
        <family val="1"/>
      </rPr>
      <t xml:space="preserve">R.S.N.B. 1973, c. E-3 / </t>
    </r>
    <r>
      <rPr>
        <i/>
        <sz val="10"/>
        <rFont val="Times New Roman"/>
        <family val="1"/>
      </rPr>
      <t xml:space="preserve">Loi électorale, </t>
    </r>
    <r>
      <rPr>
        <sz val="10"/>
        <rFont val="Times New Roman"/>
        <family val="1"/>
      </rPr>
      <t>L.R.N.-B. 1973, c.E-3)</t>
    </r>
  </si>
  <si>
    <t xml:space="preserve">                       Electoral District </t>
  </si>
  <si>
    <t>No.</t>
  </si>
  <si>
    <t xml:space="preserve">Date of Election </t>
  </si>
  <si>
    <t xml:space="preserve">    Circonscription électorale </t>
  </si>
  <si>
    <t>Nº</t>
  </si>
  <si>
    <t xml:space="preserve">Date de l'élection </t>
  </si>
  <si>
    <t>Returning Officer /</t>
  </si>
  <si>
    <t>Date of Official Addition (D/J  M/M  Y/A )</t>
  </si>
  <si>
    <t>Directeur(trice) du scrutin</t>
  </si>
  <si>
    <t>Date de l'addition officielle</t>
  </si>
  <si>
    <t>Kent</t>
  </si>
  <si>
    <t>2013-04-15</t>
  </si>
  <si>
    <t>2013-04-19</t>
  </si>
  <si>
    <t>Andrea Leger</t>
  </si>
  <si>
    <t xml:space="preserve"> Brian Gallant (L)</t>
  </si>
  <si>
    <t xml:space="preserve"> Jimmy Bourque (PC)</t>
  </si>
  <si>
    <t xml:space="preserve"> Susan Levi-Peters (NDP/NPD)</t>
  </si>
  <si>
    <t>Harcourt</t>
  </si>
  <si>
    <t>Bass River</t>
  </si>
  <si>
    <t>Beersville Fire Hall</t>
  </si>
  <si>
    <t>Adamsville</t>
  </si>
  <si>
    <t>Saint-Paul</t>
  </si>
  <si>
    <t>Ste-Marie</t>
  </si>
  <si>
    <t>West Branch</t>
  </si>
  <si>
    <t>Elsipogtog</t>
  </si>
  <si>
    <t>Rexton</t>
  </si>
  <si>
    <t>St-Anne-de-Kent</t>
  </si>
  <si>
    <t>Bouctouche</t>
  </si>
  <si>
    <t>ADV-ANT 01-04 Ford Mills</t>
  </si>
  <si>
    <t>ADV-ANT 05-07 Ford Mills</t>
  </si>
  <si>
    <t>ADV-ANT 08-10 Sainte-Marie-de-Kent</t>
  </si>
  <si>
    <t>ADV-ANT 11-13 Sainte-Marie-de-Kent</t>
  </si>
  <si>
    <t>ADV-ANT 14-16 Rexton</t>
  </si>
  <si>
    <t>ADV-ANT 17-19 Rexton</t>
  </si>
  <si>
    <t>ADV-ANT 20-23 Bouctouche</t>
  </si>
  <si>
    <t>ADV-ANT 24-26 Bouctouche</t>
  </si>
  <si>
    <t>ADV-ANT 27-29 Bouctouche</t>
  </si>
  <si>
    <t>ADV-ANT 30-32 Bouctouche</t>
  </si>
  <si>
    <t>SB-BS (Int)</t>
  </si>
  <si>
    <t>SB-BS (Ext)</t>
  </si>
  <si>
    <t xml:space="preserve"> Allison Fanjoy (PANB/AGNB)
 (withdrew/retiré)</t>
  </si>
  <si>
    <t>15 - Kent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</si>
</sst>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30" x14ac:knownFonts="1">
    <font>
      <sz val="10"/>
      <name val="Arial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vertAlign val="superscript"/>
      <sz val="12"/>
      <name val="Arial"/>
      <family val="2"/>
    </font>
    <font>
      <b/>
      <sz val="12"/>
      <name val="Arial"/>
      <family val="2"/>
    </font>
    <font>
      <vertAlign val="superscript"/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  <font>
      <b/>
      <sz val="18"/>
      <name val="Times New Roman"/>
      <family val="1"/>
    </font>
    <font>
      <sz val="10"/>
      <name val="Times New Roman"/>
      <family val="1"/>
    </font>
    <font>
      <i/>
      <sz val="10"/>
      <name val="Times New Roman"/>
      <family val="1"/>
    </font>
    <font>
      <sz val="8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4">
    <xf numFmtId="0" fontId="0" fillId="0" borderId="0"/>
    <xf numFmtId="0" fontId="9" fillId="0" borderId="0" applyNumberFormat="0" applyFill="0" applyBorder="0" applyAlignment="0" applyProtection="0"/>
    <xf numFmtId="0" fontId="10" fillId="0" borderId="33" applyNumberFormat="0" applyFill="0" applyAlignment="0" applyProtection="0"/>
    <xf numFmtId="0" fontId="11" fillId="0" borderId="34" applyNumberFormat="0" applyFill="0" applyAlignment="0" applyProtection="0"/>
    <xf numFmtId="0" fontId="12" fillId="0" borderId="35" applyNumberFormat="0" applyFill="0" applyAlignment="0" applyProtection="0"/>
    <xf numFmtId="0" fontId="12" fillId="0" borderId="0" applyNumberFormat="0" applyFill="0" applyBorder="0" applyAlignment="0" applyProtection="0"/>
    <xf numFmtId="0" fontId="13" fillId="3" borderId="0" applyNumberFormat="0" applyBorder="0" applyAlignment="0" applyProtection="0"/>
    <xf numFmtId="0" fontId="14" fillId="4" borderId="0" applyNumberFormat="0" applyBorder="0" applyAlignment="0" applyProtection="0"/>
    <xf numFmtId="0" fontId="15" fillId="5" borderId="0" applyNumberFormat="0" applyBorder="0" applyAlignment="0" applyProtection="0"/>
    <xf numFmtId="0" fontId="16" fillId="6" borderId="36" applyNumberFormat="0" applyAlignment="0" applyProtection="0"/>
    <xf numFmtId="0" fontId="17" fillId="7" borderId="37" applyNumberFormat="0" applyAlignment="0" applyProtection="0"/>
    <xf numFmtId="0" fontId="18" fillId="7" borderId="36" applyNumberFormat="0" applyAlignment="0" applyProtection="0"/>
    <xf numFmtId="0" fontId="19" fillId="0" borderId="38" applyNumberFormat="0" applyFill="0" applyAlignment="0" applyProtection="0"/>
    <xf numFmtId="0" fontId="20" fillId="8" borderId="39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41" applyNumberFormat="0" applyFill="0" applyAlignment="0" applyProtection="0"/>
    <xf numFmtId="0" fontId="24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4" fillId="13" borderId="0" applyNumberFormat="0" applyBorder="0" applyAlignment="0" applyProtection="0"/>
    <xf numFmtId="0" fontId="24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4" fillId="21" borderId="0" applyNumberFormat="0" applyBorder="0" applyAlignment="0" applyProtection="0"/>
    <xf numFmtId="0" fontId="24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4" fillId="25" borderId="0" applyNumberFormat="0" applyBorder="0" applyAlignment="0" applyProtection="0"/>
    <xf numFmtId="0" fontId="24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4" fillId="29" borderId="0" applyNumberFormat="0" applyBorder="0" applyAlignment="0" applyProtection="0"/>
    <xf numFmtId="0" fontId="24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4" fillId="33" borderId="0" applyNumberFormat="0" applyBorder="0" applyAlignment="0" applyProtection="0"/>
    <xf numFmtId="0" fontId="1" fillId="0" borderId="0"/>
    <xf numFmtId="0" fontId="1" fillId="9" borderId="40" applyNumberFormat="0" applyFont="0" applyAlignment="0" applyProtection="0"/>
    <xf numFmtId="0" fontId="4" fillId="0" borderId="0"/>
  </cellStyleXfs>
  <cellXfs count="92">
    <xf numFmtId="0" fontId="0" fillId="0" borderId="0" xfId="0"/>
    <xf numFmtId="0" fontId="0" fillId="0" borderId="0" xfId="0" applyProtection="1"/>
    <xf numFmtId="0" fontId="2" fillId="0" borderId="0" xfId="0" applyFont="1" applyProtection="1"/>
    <xf numFmtId="0" fontId="0" fillId="0" borderId="1" xfId="0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4" fillId="2" borderId="3" xfId="0" applyFont="1" applyFill="1" applyBorder="1" applyAlignment="1" applyProtection="1">
      <alignment horizontal="centerContinuous" vertical="center"/>
    </xf>
    <xf numFmtId="0" fontId="2" fillId="2" borderId="3" xfId="0" applyFont="1" applyFill="1" applyBorder="1" applyAlignment="1" applyProtection="1">
      <alignment horizontal="centerContinuous" vertical="center"/>
    </xf>
    <xf numFmtId="0" fontId="2" fillId="2" borderId="4" xfId="0" applyFont="1" applyFill="1" applyBorder="1" applyAlignment="1" applyProtection="1">
      <alignment horizontal="centerContinuous" vertical="center"/>
    </xf>
    <xf numFmtId="0" fontId="2" fillId="2" borderId="5" xfId="0" applyFont="1" applyFill="1" applyBorder="1" applyAlignment="1" applyProtection="1">
      <alignment vertical="center"/>
    </xf>
    <xf numFmtId="0" fontId="2" fillId="2" borderId="4" xfId="0" applyFont="1" applyFill="1" applyBorder="1" applyAlignment="1" applyProtection="1">
      <alignment horizontal="center" vertical="center"/>
    </xf>
    <xf numFmtId="0" fontId="3" fillId="2" borderId="3" xfId="0" applyFont="1" applyFill="1" applyBorder="1" applyAlignment="1" applyProtection="1">
      <alignment horizontal="centerContinuous" vertical="center"/>
    </xf>
    <xf numFmtId="0" fontId="4" fillId="2" borderId="7" xfId="0" applyFont="1" applyFill="1" applyBorder="1" applyAlignment="1" applyProtection="1">
      <alignment horizontal="centerContinuous" vertical="center"/>
    </xf>
    <xf numFmtId="0" fontId="4" fillId="2" borderId="8" xfId="0" applyFont="1" applyFill="1" applyBorder="1" applyAlignment="1" applyProtection="1">
      <alignment horizontal="centerContinuous" vertical="center"/>
    </xf>
    <xf numFmtId="0" fontId="2" fillId="2" borderId="9" xfId="0" applyFont="1" applyFill="1" applyBorder="1" applyAlignment="1" applyProtection="1">
      <alignment vertical="center"/>
    </xf>
    <xf numFmtId="0" fontId="2" fillId="2" borderId="10" xfId="0" applyFont="1" applyFill="1" applyBorder="1" applyAlignment="1" applyProtection="1">
      <alignment horizontal="center" vertical="center"/>
    </xf>
    <xf numFmtId="0" fontId="3" fillId="2" borderId="11" xfId="0" applyFont="1" applyFill="1" applyBorder="1" applyAlignment="1" applyProtection="1">
      <alignment horizontal="centerContinuous" vertical="center"/>
    </xf>
    <xf numFmtId="0" fontId="3" fillId="2" borderId="7" xfId="0" applyFont="1" applyFill="1" applyBorder="1" applyAlignment="1" applyProtection="1">
      <alignment horizontal="centerContinuous" vertical="center"/>
    </xf>
    <xf numFmtId="0" fontId="5" fillId="2" borderId="12" xfId="0" applyFont="1" applyFill="1" applyBorder="1" applyAlignment="1" applyProtection="1">
      <alignment horizontal="center" vertical="center" wrapText="1"/>
    </xf>
    <xf numFmtId="0" fontId="4" fillId="2" borderId="13" xfId="0" applyFont="1" applyFill="1" applyBorder="1" applyAlignment="1" applyProtection="1">
      <alignment horizontal="center" textRotation="90" wrapText="1"/>
    </xf>
    <xf numFmtId="0" fontId="4" fillId="2" borderId="14" xfId="0" applyFont="1" applyFill="1" applyBorder="1" applyAlignment="1" applyProtection="1">
      <alignment horizontal="center" textRotation="90" wrapText="1"/>
    </xf>
    <xf numFmtId="0" fontId="4" fillId="2" borderId="15" xfId="0" applyFont="1" applyFill="1" applyBorder="1" applyAlignment="1" applyProtection="1">
      <alignment horizontal="center" textRotation="90" wrapText="1"/>
    </xf>
    <xf numFmtId="0" fontId="4" fillId="2" borderId="16" xfId="0" applyFont="1" applyFill="1" applyBorder="1" applyAlignment="1" applyProtection="1">
      <alignment horizontal="center" textRotation="90" wrapText="1"/>
    </xf>
    <xf numFmtId="0" fontId="4" fillId="2" borderId="17" xfId="0" applyFont="1" applyFill="1" applyBorder="1" applyAlignment="1" applyProtection="1">
      <alignment horizontal="center" textRotation="90" wrapText="1"/>
    </xf>
    <xf numFmtId="0" fontId="3" fillId="2" borderId="18" xfId="0" applyFont="1" applyFill="1" applyBorder="1" applyAlignment="1" applyProtection="1">
      <alignment horizontal="centerContinuous" vertical="center" wrapText="1"/>
    </xf>
    <xf numFmtId="0" fontId="3" fillId="2" borderId="1" xfId="0" applyFont="1" applyFill="1" applyBorder="1" applyAlignment="1" applyProtection="1">
      <alignment horizontal="centerContinuous" vertical="center" wrapText="1"/>
    </xf>
    <xf numFmtId="0" fontId="3" fillId="2" borderId="2" xfId="0" applyFont="1" applyFill="1" applyBorder="1" applyAlignment="1" applyProtection="1">
      <alignment horizontal="centerContinuous" vertical="center"/>
    </xf>
    <xf numFmtId="0" fontId="3" fillId="2" borderId="6" xfId="0" applyFont="1" applyFill="1" applyBorder="1" applyAlignment="1" applyProtection="1">
      <alignment horizontal="centerContinuous" vertical="center"/>
    </xf>
    <xf numFmtId="1" fontId="0" fillId="0" borderId="16" xfId="0" applyNumberFormat="1" applyFill="1" applyBorder="1" applyAlignment="1" applyProtection="1">
      <alignment horizontal="center"/>
      <protection locked="0"/>
    </xf>
    <xf numFmtId="0" fontId="0" fillId="0" borderId="19" xfId="0" applyBorder="1" applyAlignment="1" applyProtection="1">
      <alignment horizontal="center"/>
      <protection locked="0"/>
    </xf>
    <xf numFmtId="0" fontId="0" fillId="0" borderId="19" xfId="0" applyBorder="1" applyAlignment="1" applyProtection="1">
      <protection locked="0"/>
    </xf>
    <xf numFmtId="0" fontId="5" fillId="2" borderId="20" xfId="0" applyFont="1" applyFill="1" applyBorder="1" applyAlignment="1" applyProtection="1">
      <alignment horizontal="center" vertical="center" wrapText="1"/>
    </xf>
    <xf numFmtId="0" fontId="0" fillId="0" borderId="21" xfId="0" applyBorder="1" applyAlignment="1" applyProtection="1">
      <protection locked="0"/>
    </xf>
    <xf numFmtId="0" fontId="7" fillId="0" borderId="22" xfId="0" applyFont="1" applyBorder="1" applyAlignment="1"/>
    <xf numFmtId="3" fontId="0" fillId="0" borderId="23" xfId="0" applyNumberFormat="1" applyFill="1" applyBorder="1" applyAlignment="1" applyProtection="1">
      <alignment horizontal="center"/>
      <protection locked="0"/>
    </xf>
    <xf numFmtId="3" fontId="0" fillId="0" borderId="6" xfId="0" applyNumberFormat="1" applyFill="1" applyBorder="1" applyAlignment="1" applyProtection="1">
      <alignment horizontal="center"/>
      <protection locked="0"/>
    </xf>
    <xf numFmtId="3" fontId="0" fillId="0" borderId="6" xfId="0" applyNumberFormat="1" applyFill="1" applyBorder="1" applyAlignment="1">
      <alignment horizontal="center"/>
    </xf>
    <xf numFmtId="3" fontId="0" fillId="0" borderId="24" xfId="0" applyNumberFormat="1" applyFill="1" applyBorder="1" applyAlignment="1" applyProtection="1">
      <alignment horizontal="center"/>
      <protection locked="0"/>
    </xf>
    <xf numFmtId="3" fontId="0" fillId="0" borderId="25" xfId="0" applyNumberFormat="1" applyFill="1" applyBorder="1" applyAlignment="1" applyProtection="1">
      <alignment horizontal="center"/>
    </xf>
    <xf numFmtId="3" fontId="0" fillId="0" borderId="26" xfId="0" applyNumberFormat="1" applyFill="1" applyBorder="1" applyAlignment="1" applyProtection="1">
      <alignment horizontal="center"/>
      <protection locked="0"/>
    </xf>
    <xf numFmtId="3" fontId="0" fillId="0" borderId="27" xfId="0" applyNumberFormat="1" applyFill="1" applyBorder="1" applyAlignment="1" applyProtection="1">
      <alignment horizontal="center"/>
      <protection locked="0"/>
    </xf>
    <xf numFmtId="3" fontId="0" fillId="0" borderId="27" xfId="0" applyNumberFormat="1" applyFill="1" applyBorder="1" applyAlignment="1">
      <alignment horizontal="center"/>
    </xf>
    <xf numFmtId="3" fontId="0" fillId="0" borderId="28" xfId="0" applyNumberFormat="1" applyFill="1" applyBorder="1" applyAlignment="1" applyProtection="1">
      <alignment horizontal="center"/>
      <protection locked="0"/>
    </xf>
    <xf numFmtId="3" fontId="0" fillId="0" borderId="29" xfId="0" applyNumberFormat="1" applyFill="1" applyBorder="1" applyAlignment="1" applyProtection="1">
      <alignment horizontal="center"/>
    </xf>
    <xf numFmtId="3" fontId="0" fillId="0" borderId="31" xfId="0" applyNumberFormat="1" applyBorder="1" applyAlignment="1">
      <alignment horizontal="center"/>
    </xf>
    <xf numFmtId="3" fontId="0" fillId="0" borderId="32" xfId="0" applyNumberFormat="1" applyBorder="1" applyAlignment="1">
      <alignment horizontal="center"/>
    </xf>
    <xf numFmtId="0" fontId="4" fillId="0" borderId="19" xfId="0" applyFont="1" applyBorder="1" applyAlignment="1" applyProtection="1">
      <alignment horizontal="left"/>
      <protection locked="0"/>
    </xf>
    <xf numFmtId="0" fontId="4" fillId="2" borderId="16" xfId="0" applyFont="1" applyFill="1" applyBorder="1" applyAlignment="1" applyProtection="1">
      <alignment horizontal="center" textRotation="90" wrapText="1"/>
      <protection locked="0"/>
    </xf>
    <xf numFmtId="0" fontId="4" fillId="2" borderId="17" xfId="0" applyFont="1" applyFill="1" applyBorder="1" applyAlignment="1" applyProtection="1">
      <alignment horizontal="center" textRotation="90" wrapText="1"/>
      <protection locked="0"/>
    </xf>
    <xf numFmtId="0" fontId="25" fillId="0" borderId="42" xfId="41" applyFont="1" applyBorder="1" applyAlignment="1">
      <alignment horizontal="center"/>
    </xf>
    <xf numFmtId="0" fontId="25" fillId="0" borderId="43" xfId="41" applyFont="1" applyBorder="1" applyAlignment="1">
      <alignment horizontal="center"/>
    </xf>
    <xf numFmtId="0" fontId="25" fillId="0" borderId="28" xfId="41" applyFont="1" applyBorder="1" applyAlignment="1">
      <alignment horizontal="center"/>
    </xf>
    <xf numFmtId="0" fontId="25" fillId="0" borderId="26" xfId="41" applyFont="1" applyBorder="1" applyAlignment="1">
      <alignment horizontal="center"/>
    </xf>
    <xf numFmtId="3" fontId="0" fillId="34" borderId="16" xfId="0" applyNumberFormat="1" applyFill="1" applyBorder="1" applyAlignment="1" applyProtection="1">
      <alignment horizontal="center"/>
      <protection locked="0"/>
    </xf>
    <xf numFmtId="3" fontId="0" fillId="34" borderId="6" xfId="0" applyNumberFormat="1" applyFill="1" applyBorder="1" applyAlignment="1" applyProtection="1">
      <alignment horizontal="center"/>
      <protection locked="0"/>
    </xf>
    <xf numFmtId="3" fontId="0" fillId="34" borderId="6" xfId="0" applyNumberFormat="1" applyFill="1" applyBorder="1" applyAlignment="1">
      <alignment horizontal="center"/>
    </xf>
    <xf numFmtId="3" fontId="0" fillId="34" borderId="24" xfId="0" applyNumberFormat="1" applyFill="1" applyBorder="1" applyAlignment="1" applyProtection="1">
      <alignment horizontal="center"/>
      <protection locked="0"/>
    </xf>
    <xf numFmtId="3" fontId="0" fillId="34" borderId="8" xfId="0" applyNumberFormat="1" applyFill="1" applyBorder="1" applyAlignment="1" applyProtection="1">
      <alignment horizontal="center"/>
    </xf>
    <xf numFmtId="3" fontId="0" fillId="34" borderId="30" xfId="0" applyNumberFormat="1" applyFill="1" applyBorder="1" applyAlignment="1" applyProtection="1">
      <alignment horizontal="center"/>
      <protection locked="0"/>
    </xf>
    <xf numFmtId="3" fontId="0" fillId="34" borderId="26" xfId="0" applyNumberFormat="1" applyFill="1" applyBorder="1" applyAlignment="1" applyProtection="1">
      <alignment horizontal="center"/>
      <protection locked="0"/>
    </xf>
    <xf numFmtId="3" fontId="0" fillId="34" borderId="26" xfId="0" applyNumberFormat="1" applyFill="1" applyBorder="1" applyAlignment="1" applyProtection="1">
      <alignment horizontal="center"/>
    </xf>
    <xf numFmtId="3" fontId="0" fillId="34" borderId="7" xfId="0" applyNumberFormat="1" applyFill="1" applyBorder="1" applyAlignment="1" applyProtection="1">
      <alignment horizontal="center"/>
      <protection locked="0"/>
    </xf>
    <xf numFmtId="3" fontId="0" fillId="34" borderId="23" xfId="0" applyNumberFormat="1" applyFill="1" applyBorder="1" applyAlignment="1" applyProtection="1">
      <alignment horizontal="center"/>
      <protection locked="0"/>
    </xf>
    <xf numFmtId="3" fontId="0" fillId="34" borderId="23" xfId="0" applyNumberFormat="1" applyFill="1" applyBorder="1" applyAlignment="1" applyProtection="1">
      <alignment horizontal="center"/>
    </xf>
    <xf numFmtId="0" fontId="4" fillId="0" borderId="0" xfId="0" applyFont="1" applyAlignment="1" applyProtection="1">
      <alignment horizontal="right"/>
    </xf>
    <xf numFmtId="0" fontId="4" fillId="0" borderId="0" xfId="0" applyFont="1" applyProtection="1"/>
    <xf numFmtId="0" fontId="4" fillId="0" borderId="7" xfId="0" applyFont="1" applyBorder="1" applyAlignment="1" applyProtection="1">
      <alignment horizontal="center" wrapText="1"/>
      <protection locked="0"/>
    </xf>
    <xf numFmtId="0" fontId="0" fillId="0" borderId="0" xfId="0" applyBorder="1" applyAlignment="1" applyProtection="1">
      <alignment horizontal="center" wrapText="1"/>
      <protection locked="0"/>
    </xf>
    <xf numFmtId="0" fontId="0" fillId="0" borderId="0" xfId="0" applyBorder="1" applyAlignment="1" applyProtection="1">
      <alignment wrapText="1"/>
    </xf>
    <xf numFmtId="164" fontId="0" fillId="0" borderId="0" xfId="0" applyNumberFormat="1" applyBorder="1" applyAlignment="1" applyProtection="1">
      <alignment horizontal="center" wrapText="1"/>
      <protection locked="0"/>
    </xf>
    <xf numFmtId="0" fontId="0" fillId="0" borderId="0" xfId="0" applyBorder="1" applyProtection="1"/>
    <xf numFmtId="0" fontId="29" fillId="0" borderId="0" xfId="0" applyFont="1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3" fontId="4" fillId="0" borderId="26" xfId="0" applyNumberFormat="1" applyFont="1" applyBorder="1" applyAlignment="1" applyProtection="1">
      <alignment horizontal="center"/>
    </xf>
    <xf numFmtId="3" fontId="4" fillId="0" borderId="43" xfId="0" applyNumberFormat="1" applyFont="1" applyBorder="1" applyAlignment="1" applyProtection="1">
      <alignment horizontal="center"/>
    </xf>
    <xf numFmtId="49" fontId="4" fillId="0" borderId="7" xfId="0" applyNumberFormat="1" applyFont="1" applyBorder="1" applyAlignment="1" applyProtection="1">
      <alignment horizontal="center" wrapText="1"/>
      <protection locked="0"/>
    </xf>
    <xf numFmtId="49" fontId="0" fillId="0" borderId="7" xfId="0" quotePrefix="1" applyNumberFormat="1" applyBorder="1" applyAlignment="1" applyProtection="1">
      <alignment horizontal="center" wrapText="1"/>
      <protection locked="0"/>
    </xf>
    <xf numFmtId="0" fontId="29" fillId="0" borderId="44" xfId="0" applyFont="1" applyBorder="1" applyAlignment="1" applyProtection="1">
      <alignment horizontal="center"/>
      <protection locked="0"/>
    </xf>
    <xf numFmtId="0" fontId="29" fillId="0" borderId="0" xfId="0" applyFont="1" applyBorder="1" applyAlignment="1" applyProtection="1">
      <alignment horizontal="center"/>
      <protection locked="0"/>
    </xf>
    <xf numFmtId="0" fontId="3" fillId="2" borderId="18" xfId="0" applyFont="1" applyFill="1" applyBorder="1" applyAlignment="1" applyProtection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</xf>
    <xf numFmtId="0" fontId="3" fillId="2" borderId="6" xfId="0" applyFont="1" applyFill="1" applyBorder="1" applyAlignment="1" applyProtection="1">
      <alignment horizontal="center" vertical="center" wrapText="1"/>
    </xf>
    <xf numFmtId="0" fontId="26" fillId="0" borderId="0" xfId="0" applyFont="1" applyAlignment="1" applyProtection="1">
      <alignment horizontal="center"/>
    </xf>
    <xf numFmtId="0" fontId="27" fillId="0" borderId="0" xfId="0" applyFont="1" applyAlignment="1" applyProtection="1">
      <alignment horizontal="center" vertical="top"/>
    </xf>
    <xf numFmtId="0" fontId="4" fillId="0" borderId="0" xfId="0" applyFont="1" applyAlignment="1" applyProtection="1">
      <alignment horizontal="left" wrapText="1"/>
      <protection locked="0"/>
    </xf>
    <xf numFmtId="0" fontId="0" fillId="0" borderId="0" xfId="0" applyAlignment="1" applyProtection="1">
      <alignment horizontal="left" wrapText="1"/>
      <protection locked="0"/>
    </xf>
    <xf numFmtId="0" fontId="0" fillId="0" borderId="7" xfId="0" applyBorder="1" applyAlignment="1" applyProtection="1">
      <alignment horizontal="left" wrapText="1"/>
      <protection locked="0"/>
    </xf>
    <xf numFmtId="0" fontId="4" fillId="0" borderId="0" xfId="0" applyFont="1" applyAlignment="1" applyProtection="1">
      <alignment horizontal="center" wrapText="1"/>
      <protection locked="0"/>
    </xf>
    <xf numFmtId="0" fontId="0" fillId="0" borderId="7" xfId="0" applyBorder="1" applyAlignment="1" applyProtection="1">
      <alignment horizontal="center" wrapText="1"/>
      <protection locked="0"/>
    </xf>
    <xf numFmtId="49" fontId="4" fillId="0" borderId="0" xfId="0" applyNumberFormat="1" applyFont="1" applyAlignment="1" applyProtection="1">
      <alignment horizontal="center"/>
      <protection locked="0"/>
    </xf>
    <xf numFmtId="49" fontId="0" fillId="0" borderId="0" xfId="0" applyNumberFormat="1" applyAlignment="1" applyProtection="1">
      <alignment horizontal="center"/>
      <protection locked="0"/>
    </xf>
    <xf numFmtId="49" fontId="0" fillId="0" borderId="7" xfId="0" applyNumberFormat="1" applyBorder="1" applyAlignment="1" applyProtection="1">
      <alignment horizontal="center"/>
      <protection locked="0"/>
    </xf>
  </cellXfs>
  <cellStyles count="44">
    <cellStyle name="20% - Accent1" xfId="18" builtinId="30" customBuiltin="1"/>
    <cellStyle name="20% - Accent2" xfId="22" builtinId="34" customBuiltin="1"/>
    <cellStyle name="20% - Accent3" xfId="26" builtinId="38" customBuiltin="1"/>
    <cellStyle name="20% - Accent4" xfId="30" builtinId="42" customBuiltin="1"/>
    <cellStyle name="20% - Accent5" xfId="34" builtinId="46" customBuiltin="1"/>
    <cellStyle name="20% - Accent6" xfId="38" builtinId="50" customBuiltin="1"/>
    <cellStyle name="40% - Accent1" xfId="19" builtinId="31" customBuiltin="1"/>
    <cellStyle name="40% - Accent2" xfId="23" builtinId="35" customBuiltin="1"/>
    <cellStyle name="40% - Accent3" xfId="27" builtinId="39" customBuiltin="1"/>
    <cellStyle name="40% - Accent4" xfId="31" builtinId="43" customBuiltin="1"/>
    <cellStyle name="40% - Accent5" xfId="35" builtinId="47" customBuiltin="1"/>
    <cellStyle name="40% - Accent6" xfId="39" builtinId="51" customBuiltin="1"/>
    <cellStyle name="60% - Accent1" xfId="20" builtinId="32" customBuiltin="1"/>
    <cellStyle name="60% - Accent2" xfId="24" builtinId="36" customBuiltin="1"/>
    <cellStyle name="60% - Accent3" xfId="28" builtinId="40" customBuiltin="1"/>
    <cellStyle name="60% - Accent4" xfId="32" builtinId="44" customBuiltin="1"/>
    <cellStyle name="60% - Accent5" xfId="36" builtinId="48" customBuiltin="1"/>
    <cellStyle name="60% - Accent6" xfId="40" builtinId="52" customBuiltin="1"/>
    <cellStyle name="Accent1" xfId="17" builtinId="29" customBuiltin="1"/>
    <cellStyle name="Accent2" xfId="21" builtinId="33" customBuiltin="1"/>
    <cellStyle name="Accent3" xfId="25" builtinId="37" customBuiltin="1"/>
    <cellStyle name="Accent4" xfId="29" builtinId="41" customBuiltin="1"/>
    <cellStyle name="Accent5" xfId="33" builtinId="45" customBuiltin="1"/>
    <cellStyle name="Accent6" xfId="37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5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1"/>
    <cellStyle name="Normal 3" xfId="43"/>
    <cellStyle name="Note 2" xfId="42"/>
    <cellStyle name="Output" xfId="10" builtinId="21" customBuiltin="1"/>
    <cellStyle name="Title" xfId="1" builtinId="15" customBuiltin="1"/>
    <cellStyle name="Total" xfId="16" builtinId="25" customBuiltin="1"/>
    <cellStyle name="Warning Text" xfId="14" builtinId="11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S57"/>
  <sheetViews>
    <sheetView tabSelected="1" zoomScale="85" zoomScaleNormal="85" workbookViewId="0">
      <pane ySplit="8" topLeftCell="A9" activePane="bottomLeft" state="frozen"/>
      <selection pane="bottomLeft" activeCell="A2" sqref="A2:Q2"/>
    </sheetView>
  </sheetViews>
  <sheetFormatPr defaultRowHeight="13.2" x14ac:dyDescent="0.25"/>
  <cols>
    <col min="1" max="1" width="5.44140625" customWidth="1"/>
    <col min="2" max="2" width="38.44140625" customWidth="1"/>
    <col min="3" max="9" width="6.6640625" customWidth="1"/>
    <col min="10" max="10" width="6.6640625" style="4" customWidth="1"/>
    <col min="11" max="11" width="8.109375" customWidth="1"/>
    <col min="12" max="12" width="8.109375" bestFit="1" customWidth="1"/>
    <col min="13" max="16" width="8.109375" customWidth="1"/>
    <col min="17" max="17" width="8.109375" style="4" customWidth="1"/>
  </cols>
  <sheetData>
    <row r="1" spans="1:17" ht="22.8" x14ac:dyDescent="0.4">
      <c r="A1" s="82" t="s">
        <v>16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</row>
    <row r="2" spans="1:17" x14ac:dyDescent="0.25">
      <c r="A2" s="83" t="s">
        <v>17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</row>
    <row r="3" spans="1:17" x14ac:dyDescent="0.25">
      <c r="A3" s="1"/>
      <c r="B3" s="63" t="s">
        <v>18</v>
      </c>
      <c r="C3" s="84" t="s">
        <v>28</v>
      </c>
      <c r="D3" s="85"/>
      <c r="E3" s="85"/>
      <c r="F3" s="85"/>
      <c r="G3" s="63" t="s">
        <v>19</v>
      </c>
      <c r="H3" s="87">
        <v>15</v>
      </c>
      <c r="I3" s="64"/>
      <c r="J3" s="1"/>
      <c r="K3" s="1"/>
      <c r="L3" s="63"/>
      <c r="M3" s="63" t="s">
        <v>20</v>
      </c>
      <c r="N3" s="89" t="s">
        <v>29</v>
      </c>
      <c r="O3" s="90"/>
      <c r="P3" s="90"/>
      <c r="Q3" s="90"/>
    </row>
    <row r="4" spans="1:17" x14ac:dyDescent="0.25">
      <c r="A4" s="1"/>
      <c r="B4" s="63" t="s">
        <v>21</v>
      </c>
      <c r="C4" s="86"/>
      <c r="D4" s="86"/>
      <c r="E4" s="86"/>
      <c r="F4" s="86"/>
      <c r="G4" s="63" t="s">
        <v>22</v>
      </c>
      <c r="H4" s="88"/>
      <c r="I4" s="64"/>
      <c r="J4" s="63"/>
      <c r="K4" s="1"/>
      <c r="L4" s="63"/>
      <c r="M4" s="63" t="s">
        <v>23</v>
      </c>
      <c r="N4" s="91"/>
      <c r="O4" s="91"/>
      <c r="P4" s="91"/>
      <c r="Q4" s="91"/>
    </row>
    <row r="5" spans="1:17" ht="13.8" thickBot="1" x14ac:dyDescent="0.3"/>
    <row r="6" spans="1:17" s="2" customFormat="1" ht="13.8" thickTop="1" x14ac:dyDescent="0.2">
      <c r="A6" s="78" t="s">
        <v>59</v>
      </c>
      <c r="B6" s="79"/>
      <c r="C6" s="23" t="s">
        <v>8</v>
      </c>
      <c r="D6" s="5"/>
      <c r="E6" s="5"/>
      <c r="F6" s="6"/>
      <c r="G6" s="6"/>
      <c r="H6" s="7"/>
      <c r="I6" s="8"/>
      <c r="J6" s="9"/>
      <c r="K6" s="10" t="s">
        <v>1</v>
      </c>
      <c r="L6" s="10"/>
      <c r="M6" s="10"/>
      <c r="N6" s="10"/>
      <c r="O6" s="10"/>
      <c r="P6" s="10"/>
      <c r="Q6" s="25"/>
    </row>
    <row r="7" spans="1:17" s="2" customFormat="1" x14ac:dyDescent="0.2">
      <c r="A7" s="80"/>
      <c r="B7" s="81"/>
      <c r="C7" s="24" t="s">
        <v>9</v>
      </c>
      <c r="D7" s="11"/>
      <c r="E7" s="11"/>
      <c r="F7" s="11"/>
      <c r="G7" s="11"/>
      <c r="H7" s="12"/>
      <c r="I7" s="13"/>
      <c r="J7" s="14"/>
      <c r="K7" s="15" t="s">
        <v>2</v>
      </c>
      <c r="L7" s="16"/>
      <c r="M7" s="16"/>
      <c r="N7" s="16"/>
      <c r="O7" s="16"/>
      <c r="P7" s="16"/>
      <c r="Q7" s="26"/>
    </row>
    <row r="8" spans="1:17" s="1" customFormat="1" ht="172.5" customHeight="1" thickBot="1" x14ac:dyDescent="0.3">
      <c r="A8" s="17" t="s">
        <v>0</v>
      </c>
      <c r="B8" s="30" t="s">
        <v>15</v>
      </c>
      <c r="C8" s="46" t="s">
        <v>33</v>
      </c>
      <c r="D8" s="46" t="s">
        <v>32</v>
      </c>
      <c r="E8" s="46" t="s">
        <v>34</v>
      </c>
      <c r="F8" s="47" t="s">
        <v>58</v>
      </c>
      <c r="G8" s="46"/>
      <c r="H8" s="22" t="s">
        <v>6</v>
      </c>
      <c r="I8" s="18" t="s">
        <v>3</v>
      </c>
      <c r="J8" s="19" t="s">
        <v>10</v>
      </c>
      <c r="K8" s="20" t="s">
        <v>4</v>
      </c>
      <c r="L8" s="21" t="s">
        <v>11</v>
      </c>
      <c r="M8" s="21" t="s">
        <v>12</v>
      </c>
      <c r="N8" s="21" t="s">
        <v>11</v>
      </c>
      <c r="O8" s="21" t="s">
        <v>5</v>
      </c>
      <c r="P8" s="21" t="s">
        <v>13</v>
      </c>
      <c r="Q8" s="22" t="s">
        <v>14</v>
      </c>
    </row>
    <row r="9" spans="1:17" ht="16.5" customHeight="1" thickTop="1" x14ac:dyDescent="0.25">
      <c r="A9" s="3">
        <v>1</v>
      </c>
      <c r="B9" s="31" t="s">
        <v>35</v>
      </c>
      <c r="C9" s="33">
        <v>9</v>
      </c>
      <c r="D9" s="34">
        <v>17</v>
      </c>
      <c r="E9" s="34">
        <v>4</v>
      </c>
      <c r="F9" s="34">
        <v>0</v>
      </c>
      <c r="G9" s="34"/>
      <c r="H9" s="35">
        <f>SUM(C9:G9)</f>
        <v>30</v>
      </c>
      <c r="I9" s="36">
        <v>1</v>
      </c>
      <c r="J9" s="37">
        <f>I9+H9</f>
        <v>31</v>
      </c>
      <c r="K9" s="48">
        <v>43</v>
      </c>
      <c r="L9" s="73">
        <f>M9-K9</f>
        <v>-1</v>
      </c>
      <c r="M9" s="49">
        <v>42</v>
      </c>
      <c r="N9" s="73">
        <f>O9-M9</f>
        <v>0</v>
      </c>
      <c r="O9" s="49">
        <v>42</v>
      </c>
      <c r="P9" s="73">
        <f>Q9-O9</f>
        <v>2</v>
      </c>
      <c r="Q9" s="49">
        <v>44</v>
      </c>
    </row>
    <row r="10" spans="1:17" ht="16.5" customHeight="1" x14ac:dyDescent="0.25">
      <c r="A10" s="28">
        <v>2</v>
      </c>
      <c r="B10" s="29" t="s">
        <v>35</v>
      </c>
      <c r="C10" s="38">
        <v>20</v>
      </c>
      <c r="D10" s="39">
        <v>60</v>
      </c>
      <c r="E10" s="39">
        <v>28</v>
      </c>
      <c r="F10" s="39">
        <v>0</v>
      </c>
      <c r="G10" s="39"/>
      <c r="H10" s="40">
        <f t="shared" ref="H10:H25" si="0">SUM(C10:G10)</f>
        <v>108</v>
      </c>
      <c r="I10" s="41">
        <v>1</v>
      </c>
      <c r="J10" s="42">
        <f t="shared" ref="J10:J51" si="1">I10+H10</f>
        <v>109</v>
      </c>
      <c r="K10" s="50">
        <v>196</v>
      </c>
      <c r="L10" s="72">
        <f t="shared" ref="L10:N25" si="2">M10-K10</f>
        <v>0</v>
      </c>
      <c r="M10" s="51">
        <v>196</v>
      </c>
      <c r="N10" s="72">
        <f t="shared" si="2"/>
        <v>-5</v>
      </c>
      <c r="O10" s="51">
        <v>191</v>
      </c>
      <c r="P10" s="72">
        <f t="shared" ref="P10" si="3">Q10-O10</f>
        <v>6</v>
      </c>
      <c r="Q10" s="51">
        <v>197</v>
      </c>
    </row>
    <row r="11" spans="1:17" ht="16.5" customHeight="1" x14ac:dyDescent="0.25">
      <c r="A11" s="28">
        <v>3</v>
      </c>
      <c r="B11" s="29" t="s">
        <v>36</v>
      </c>
      <c r="C11" s="38">
        <v>26</v>
      </c>
      <c r="D11" s="39">
        <v>75</v>
      </c>
      <c r="E11" s="39">
        <v>22</v>
      </c>
      <c r="F11" s="39">
        <v>0</v>
      </c>
      <c r="G11" s="39"/>
      <c r="H11" s="40">
        <f t="shared" si="0"/>
        <v>123</v>
      </c>
      <c r="I11" s="41">
        <v>0</v>
      </c>
      <c r="J11" s="42">
        <f t="shared" si="1"/>
        <v>123</v>
      </c>
      <c r="K11" s="50">
        <v>229</v>
      </c>
      <c r="L11" s="72">
        <f t="shared" si="2"/>
        <v>0</v>
      </c>
      <c r="M11" s="51">
        <v>229</v>
      </c>
      <c r="N11" s="72">
        <f t="shared" si="2"/>
        <v>-3</v>
      </c>
      <c r="O11" s="51">
        <v>226</v>
      </c>
      <c r="P11" s="72">
        <f t="shared" ref="P11" si="4">Q11-O11</f>
        <v>16</v>
      </c>
      <c r="Q11" s="51">
        <v>242</v>
      </c>
    </row>
    <row r="12" spans="1:17" ht="16.5" customHeight="1" x14ac:dyDescent="0.25">
      <c r="A12" s="28">
        <v>4</v>
      </c>
      <c r="B12" s="29" t="s">
        <v>37</v>
      </c>
      <c r="C12" s="38">
        <v>14</v>
      </c>
      <c r="D12" s="39">
        <v>53</v>
      </c>
      <c r="E12" s="39">
        <v>24</v>
      </c>
      <c r="F12" s="39">
        <v>0</v>
      </c>
      <c r="G12" s="39"/>
      <c r="H12" s="40">
        <f t="shared" si="0"/>
        <v>91</v>
      </c>
      <c r="I12" s="41">
        <v>0</v>
      </c>
      <c r="J12" s="42">
        <f t="shared" si="1"/>
        <v>91</v>
      </c>
      <c r="K12" s="50">
        <v>191</v>
      </c>
      <c r="L12" s="72">
        <f t="shared" si="2"/>
        <v>0</v>
      </c>
      <c r="M12" s="51">
        <v>191</v>
      </c>
      <c r="N12" s="72">
        <f t="shared" si="2"/>
        <v>-1</v>
      </c>
      <c r="O12" s="51">
        <v>190</v>
      </c>
      <c r="P12" s="72">
        <f t="shared" ref="P12" si="5">Q12-O12</f>
        <v>4</v>
      </c>
      <c r="Q12" s="51">
        <v>194</v>
      </c>
    </row>
    <row r="13" spans="1:17" ht="16.5" customHeight="1" x14ac:dyDescent="0.25">
      <c r="A13" s="28">
        <v>5</v>
      </c>
      <c r="B13" s="29" t="s">
        <v>38</v>
      </c>
      <c r="C13" s="38">
        <v>11</v>
      </c>
      <c r="D13" s="39">
        <v>63</v>
      </c>
      <c r="E13" s="39">
        <v>15</v>
      </c>
      <c r="F13" s="39">
        <v>0</v>
      </c>
      <c r="G13" s="39"/>
      <c r="H13" s="40">
        <f t="shared" si="0"/>
        <v>89</v>
      </c>
      <c r="I13" s="41">
        <v>3</v>
      </c>
      <c r="J13" s="42">
        <f t="shared" si="1"/>
        <v>92</v>
      </c>
      <c r="K13" s="50">
        <v>195</v>
      </c>
      <c r="L13" s="72">
        <f t="shared" si="2"/>
        <v>0</v>
      </c>
      <c r="M13" s="51">
        <v>195</v>
      </c>
      <c r="N13" s="72">
        <f t="shared" si="2"/>
        <v>-9</v>
      </c>
      <c r="O13" s="51">
        <v>186</v>
      </c>
      <c r="P13" s="72">
        <f t="shared" ref="P13" si="6">Q13-O13</f>
        <v>11</v>
      </c>
      <c r="Q13" s="51">
        <v>197</v>
      </c>
    </row>
    <row r="14" spans="1:17" ht="16.5" customHeight="1" x14ac:dyDescent="0.25">
      <c r="A14" s="28">
        <v>6</v>
      </c>
      <c r="B14" s="29" t="s">
        <v>39</v>
      </c>
      <c r="C14" s="38">
        <v>17</v>
      </c>
      <c r="D14" s="39">
        <v>128</v>
      </c>
      <c r="E14" s="39">
        <v>30</v>
      </c>
      <c r="F14" s="39">
        <v>0</v>
      </c>
      <c r="G14" s="39"/>
      <c r="H14" s="40">
        <f t="shared" si="0"/>
        <v>175</v>
      </c>
      <c r="I14" s="41">
        <v>6</v>
      </c>
      <c r="J14" s="42">
        <f t="shared" si="1"/>
        <v>181</v>
      </c>
      <c r="K14" s="50">
        <v>340</v>
      </c>
      <c r="L14" s="72">
        <f t="shared" si="2"/>
        <v>-1</v>
      </c>
      <c r="M14" s="51">
        <v>339</v>
      </c>
      <c r="N14" s="72">
        <f t="shared" si="2"/>
        <v>-6</v>
      </c>
      <c r="O14" s="51">
        <v>333</v>
      </c>
      <c r="P14" s="72">
        <f t="shared" ref="P14" si="7">Q14-O14</f>
        <v>1</v>
      </c>
      <c r="Q14" s="51">
        <v>334</v>
      </c>
    </row>
    <row r="15" spans="1:17" ht="16.5" customHeight="1" x14ac:dyDescent="0.25">
      <c r="A15" s="28">
        <v>7</v>
      </c>
      <c r="B15" s="29" t="s">
        <v>39</v>
      </c>
      <c r="C15" s="38">
        <v>16</v>
      </c>
      <c r="D15" s="39">
        <v>115</v>
      </c>
      <c r="E15" s="39">
        <v>17</v>
      </c>
      <c r="F15" s="39">
        <v>0</v>
      </c>
      <c r="G15" s="39"/>
      <c r="H15" s="40">
        <f t="shared" si="0"/>
        <v>148</v>
      </c>
      <c r="I15" s="41">
        <v>3</v>
      </c>
      <c r="J15" s="42">
        <f t="shared" si="1"/>
        <v>151</v>
      </c>
      <c r="K15" s="50">
        <v>252</v>
      </c>
      <c r="L15" s="72">
        <f t="shared" si="2"/>
        <v>0</v>
      </c>
      <c r="M15" s="51">
        <v>252</v>
      </c>
      <c r="N15" s="72">
        <f t="shared" si="2"/>
        <v>-2</v>
      </c>
      <c r="O15" s="51">
        <v>250</v>
      </c>
      <c r="P15" s="72">
        <f t="shared" ref="P15" si="8">Q15-O15</f>
        <v>3</v>
      </c>
      <c r="Q15" s="51">
        <v>253</v>
      </c>
    </row>
    <row r="16" spans="1:17" ht="16.5" customHeight="1" x14ac:dyDescent="0.25">
      <c r="A16" s="28">
        <v>8</v>
      </c>
      <c r="B16" s="29" t="s">
        <v>39</v>
      </c>
      <c r="C16" s="38">
        <v>4</v>
      </c>
      <c r="D16" s="39">
        <v>29</v>
      </c>
      <c r="E16" s="39">
        <v>4</v>
      </c>
      <c r="F16" s="39">
        <v>0</v>
      </c>
      <c r="G16" s="39"/>
      <c r="H16" s="40">
        <f t="shared" si="0"/>
        <v>37</v>
      </c>
      <c r="I16" s="41">
        <v>0</v>
      </c>
      <c r="J16" s="42">
        <f t="shared" si="1"/>
        <v>37</v>
      </c>
      <c r="K16" s="50">
        <v>100</v>
      </c>
      <c r="L16" s="72">
        <f t="shared" si="2"/>
        <v>0</v>
      </c>
      <c r="M16" s="51">
        <v>100</v>
      </c>
      <c r="N16" s="72">
        <f t="shared" si="2"/>
        <v>-1</v>
      </c>
      <c r="O16" s="51">
        <v>99</v>
      </c>
      <c r="P16" s="72">
        <f t="shared" ref="P16" si="9">Q16-O16</f>
        <v>3</v>
      </c>
      <c r="Q16" s="51">
        <v>102</v>
      </c>
    </row>
    <row r="17" spans="1:17" ht="16.5" customHeight="1" x14ac:dyDescent="0.25">
      <c r="A17" s="28">
        <v>9</v>
      </c>
      <c r="B17" s="29" t="s">
        <v>40</v>
      </c>
      <c r="C17" s="38">
        <v>25</v>
      </c>
      <c r="D17" s="39">
        <v>113</v>
      </c>
      <c r="E17" s="39">
        <v>14</v>
      </c>
      <c r="F17" s="39">
        <v>0</v>
      </c>
      <c r="G17" s="39"/>
      <c r="H17" s="40">
        <f t="shared" si="0"/>
        <v>152</v>
      </c>
      <c r="I17" s="41">
        <v>2</v>
      </c>
      <c r="J17" s="42">
        <f t="shared" si="1"/>
        <v>154</v>
      </c>
      <c r="K17" s="50">
        <v>340</v>
      </c>
      <c r="L17" s="72">
        <f t="shared" si="2"/>
        <v>-1</v>
      </c>
      <c r="M17" s="51">
        <v>339</v>
      </c>
      <c r="N17" s="72">
        <f t="shared" si="2"/>
        <v>-1</v>
      </c>
      <c r="O17" s="51">
        <v>338</v>
      </c>
      <c r="P17" s="72">
        <f t="shared" ref="P17" si="10">Q17-O17</f>
        <v>8</v>
      </c>
      <c r="Q17" s="51">
        <v>346</v>
      </c>
    </row>
    <row r="18" spans="1:17" ht="16.5" customHeight="1" x14ac:dyDescent="0.25">
      <c r="A18" s="28">
        <v>10</v>
      </c>
      <c r="B18" s="29" t="s">
        <v>40</v>
      </c>
      <c r="C18" s="38">
        <v>28</v>
      </c>
      <c r="D18" s="39">
        <v>70</v>
      </c>
      <c r="E18" s="39">
        <v>25</v>
      </c>
      <c r="F18" s="39">
        <v>0</v>
      </c>
      <c r="G18" s="39"/>
      <c r="H18" s="40">
        <f t="shared" si="0"/>
        <v>123</v>
      </c>
      <c r="I18" s="41">
        <v>0</v>
      </c>
      <c r="J18" s="42">
        <f t="shared" si="1"/>
        <v>123</v>
      </c>
      <c r="K18" s="50">
        <v>263</v>
      </c>
      <c r="L18" s="72">
        <f t="shared" si="2"/>
        <v>0</v>
      </c>
      <c r="M18" s="51">
        <v>263</v>
      </c>
      <c r="N18" s="72">
        <f t="shared" si="2"/>
        <v>-2</v>
      </c>
      <c r="O18" s="51">
        <v>261</v>
      </c>
      <c r="P18" s="72">
        <f t="shared" ref="P18" si="11">Q18-O18</f>
        <v>0</v>
      </c>
      <c r="Q18" s="51">
        <v>261</v>
      </c>
    </row>
    <row r="19" spans="1:17" ht="16.5" customHeight="1" x14ac:dyDescent="0.25">
      <c r="A19" s="28">
        <v>11</v>
      </c>
      <c r="B19" s="29" t="s">
        <v>40</v>
      </c>
      <c r="C19" s="38">
        <v>10</v>
      </c>
      <c r="D19" s="39">
        <v>51</v>
      </c>
      <c r="E19" s="39">
        <v>12</v>
      </c>
      <c r="F19" s="39">
        <v>0</v>
      </c>
      <c r="G19" s="39"/>
      <c r="H19" s="40">
        <f t="shared" si="0"/>
        <v>73</v>
      </c>
      <c r="I19" s="41">
        <v>0</v>
      </c>
      <c r="J19" s="42">
        <f t="shared" si="1"/>
        <v>73</v>
      </c>
      <c r="K19" s="50">
        <v>187</v>
      </c>
      <c r="L19" s="72">
        <f t="shared" si="2"/>
        <v>0</v>
      </c>
      <c r="M19" s="51">
        <v>187</v>
      </c>
      <c r="N19" s="72">
        <f t="shared" si="2"/>
        <v>0</v>
      </c>
      <c r="O19" s="51">
        <v>187</v>
      </c>
      <c r="P19" s="72">
        <f t="shared" ref="P19" si="12">Q19-O19</f>
        <v>6</v>
      </c>
      <c r="Q19" s="51">
        <v>193</v>
      </c>
    </row>
    <row r="20" spans="1:17" ht="16.5" customHeight="1" x14ac:dyDescent="0.25">
      <c r="A20" s="28">
        <v>12</v>
      </c>
      <c r="B20" s="29" t="s">
        <v>40</v>
      </c>
      <c r="C20" s="38">
        <v>31</v>
      </c>
      <c r="D20" s="39">
        <v>77</v>
      </c>
      <c r="E20" s="39">
        <v>24</v>
      </c>
      <c r="F20" s="39">
        <v>0</v>
      </c>
      <c r="G20" s="39"/>
      <c r="H20" s="40">
        <f t="shared" si="0"/>
        <v>132</v>
      </c>
      <c r="I20" s="41">
        <v>1</v>
      </c>
      <c r="J20" s="42">
        <f t="shared" si="1"/>
        <v>133</v>
      </c>
      <c r="K20" s="50">
        <v>272</v>
      </c>
      <c r="L20" s="72">
        <f t="shared" si="2"/>
        <v>0</v>
      </c>
      <c r="M20" s="51">
        <v>272</v>
      </c>
      <c r="N20" s="72">
        <f t="shared" si="2"/>
        <v>-11</v>
      </c>
      <c r="O20" s="51">
        <v>261</v>
      </c>
      <c r="P20" s="72">
        <f t="shared" ref="P20" si="13">Q20-O20</f>
        <v>11</v>
      </c>
      <c r="Q20" s="51">
        <v>272</v>
      </c>
    </row>
    <row r="21" spans="1:17" ht="16.5" customHeight="1" x14ac:dyDescent="0.25">
      <c r="A21" s="28">
        <v>13</v>
      </c>
      <c r="B21" s="29" t="s">
        <v>40</v>
      </c>
      <c r="C21" s="38">
        <v>7</v>
      </c>
      <c r="D21" s="39">
        <v>48</v>
      </c>
      <c r="E21" s="39">
        <v>9</v>
      </c>
      <c r="F21" s="39">
        <v>0</v>
      </c>
      <c r="G21" s="39"/>
      <c r="H21" s="40">
        <f t="shared" si="0"/>
        <v>64</v>
      </c>
      <c r="I21" s="41">
        <v>1</v>
      </c>
      <c r="J21" s="42">
        <f t="shared" si="1"/>
        <v>65</v>
      </c>
      <c r="K21" s="50">
        <v>122</v>
      </c>
      <c r="L21" s="72">
        <f t="shared" si="2"/>
        <v>0</v>
      </c>
      <c r="M21" s="51">
        <v>122</v>
      </c>
      <c r="N21" s="72">
        <f t="shared" si="2"/>
        <v>-6</v>
      </c>
      <c r="O21" s="51">
        <v>116</v>
      </c>
      <c r="P21" s="72">
        <f t="shared" ref="P21" si="14">Q21-O21</f>
        <v>7</v>
      </c>
      <c r="Q21" s="51">
        <v>123</v>
      </c>
    </row>
    <row r="22" spans="1:17" ht="16.5" customHeight="1" x14ac:dyDescent="0.25">
      <c r="A22" s="28">
        <v>14</v>
      </c>
      <c r="B22" s="29" t="s">
        <v>41</v>
      </c>
      <c r="C22" s="38">
        <v>44</v>
      </c>
      <c r="D22" s="39">
        <v>83</v>
      </c>
      <c r="E22" s="39">
        <v>34</v>
      </c>
      <c r="F22" s="39">
        <v>0</v>
      </c>
      <c r="G22" s="39"/>
      <c r="H22" s="40">
        <f t="shared" si="0"/>
        <v>161</v>
      </c>
      <c r="I22" s="41">
        <v>1</v>
      </c>
      <c r="J22" s="42">
        <f t="shared" si="1"/>
        <v>162</v>
      </c>
      <c r="K22" s="50">
        <v>343</v>
      </c>
      <c r="L22" s="72">
        <f t="shared" si="2"/>
        <v>1</v>
      </c>
      <c r="M22" s="51">
        <v>344</v>
      </c>
      <c r="N22" s="72">
        <f t="shared" si="2"/>
        <v>-6</v>
      </c>
      <c r="O22" s="51">
        <v>338</v>
      </c>
      <c r="P22" s="72">
        <f t="shared" ref="P22" si="15">Q22-O22</f>
        <v>6</v>
      </c>
      <c r="Q22" s="51">
        <v>344</v>
      </c>
    </row>
    <row r="23" spans="1:17" ht="16.5" customHeight="1" x14ac:dyDescent="0.25">
      <c r="A23" s="28">
        <v>15</v>
      </c>
      <c r="B23" s="29" t="s">
        <v>42</v>
      </c>
      <c r="C23" s="38">
        <v>1</v>
      </c>
      <c r="D23" s="39">
        <v>26</v>
      </c>
      <c r="E23" s="39">
        <v>435</v>
      </c>
      <c r="F23" s="39">
        <v>0</v>
      </c>
      <c r="G23" s="39"/>
      <c r="H23" s="40">
        <f t="shared" si="0"/>
        <v>462</v>
      </c>
      <c r="I23" s="41">
        <v>3</v>
      </c>
      <c r="J23" s="42">
        <f t="shared" si="1"/>
        <v>465</v>
      </c>
      <c r="K23" s="50">
        <v>532</v>
      </c>
      <c r="L23" s="72">
        <f t="shared" si="2"/>
        <v>-1</v>
      </c>
      <c r="M23" s="51">
        <v>531</v>
      </c>
      <c r="N23" s="72">
        <f t="shared" si="2"/>
        <v>-20</v>
      </c>
      <c r="O23" s="51">
        <v>511</v>
      </c>
      <c r="P23" s="72">
        <f t="shared" ref="P23" si="16">Q23-O23</f>
        <v>169</v>
      </c>
      <c r="Q23" s="51">
        <v>680</v>
      </c>
    </row>
    <row r="24" spans="1:17" ht="16.5" customHeight="1" x14ac:dyDescent="0.25">
      <c r="A24" s="28">
        <v>16</v>
      </c>
      <c r="B24" s="29" t="s">
        <v>42</v>
      </c>
      <c r="C24" s="38">
        <v>1</v>
      </c>
      <c r="D24" s="39">
        <v>16</v>
      </c>
      <c r="E24" s="39">
        <v>243</v>
      </c>
      <c r="F24" s="39">
        <v>0</v>
      </c>
      <c r="G24" s="39"/>
      <c r="H24" s="40">
        <f t="shared" si="0"/>
        <v>260</v>
      </c>
      <c r="I24" s="41">
        <v>0</v>
      </c>
      <c r="J24" s="42">
        <f t="shared" si="1"/>
        <v>260</v>
      </c>
      <c r="K24" s="50">
        <v>330</v>
      </c>
      <c r="L24" s="72">
        <f t="shared" si="2"/>
        <v>0</v>
      </c>
      <c r="M24" s="51">
        <v>330</v>
      </c>
      <c r="N24" s="72">
        <f t="shared" si="2"/>
        <v>7</v>
      </c>
      <c r="O24" s="51">
        <v>337</v>
      </c>
      <c r="P24" s="72">
        <f t="shared" ref="P24" si="17">Q24-O24</f>
        <v>73</v>
      </c>
      <c r="Q24" s="51">
        <v>410</v>
      </c>
    </row>
    <row r="25" spans="1:17" ht="16.5" customHeight="1" x14ac:dyDescent="0.25">
      <c r="A25" s="28">
        <v>17</v>
      </c>
      <c r="B25" s="29" t="s">
        <v>43</v>
      </c>
      <c r="C25" s="38">
        <v>37</v>
      </c>
      <c r="D25" s="39">
        <v>104</v>
      </c>
      <c r="E25" s="39">
        <v>38</v>
      </c>
      <c r="F25" s="39">
        <v>0</v>
      </c>
      <c r="G25" s="39"/>
      <c r="H25" s="40">
        <f t="shared" si="0"/>
        <v>179</v>
      </c>
      <c r="I25" s="41">
        <v>1</v>
      </c>
      <c r="J25" s="42">
        <f t="shared" si="1"/>
        <v>180</v>
      </c>
      <c r="K25" s="50">
        <v>388</v>
      </c>
      <c r="L25" s="72">
        <f t="shared" si="2"/>
        <v>-3</v>
      </c>
      <c r="M25" s="51">
        <v>385</v>
      </c>
      <c r="N25" s="72">
        <f t="shared" si="2"/>
        <v>-11</v>
      </c>
      <c r="O25" s="51">
        <v>374</v>
      </c>
      <c r="P25" s="72">
        <f t="shared" ref="P25" si="18">Q25-O25</f>
        <v>18</v>
      </c>
      <c r="Q25" s="51">
        <v>392</v>
      </c>
    </row>
    <row r="26" spans="1:17" ht="16.5" customHeight="1" x14ac:dyDescent="0.25">
      <c r="A26" s="28">
        <v>18</v>
      </c>
      <c r="B26" s="29" t="s">
        <v>43</v>
      </c>
      <c r="C26" s="38">
        <v>15</v>
      </c>
      <c r="D26" s="39">
        <v>86</v>
      </c>
      <c r="E26" s="39">
        <v>26</v>
      </c>
      <c r="F26" s="39">
        <v>0</v>
      </c>
      <c r="G26" s="39"/>
      <c r="H26" s="40">
        <f t="shared" ref="H26:H40" si="19">SUM(C26:G26)</f>
        <v>127</v>
      </c>
      <c r="I26" s="41">
        <v>0</v>
      </c>
      <c r="J26" s="42">
        <f t="shared" ref="J26:J40" si="20">I26+H26</f>
        <v>127</v>
      </c>
      <c r="K26" s="50">
        <v>324</v>
      </c>
      <c r="L26" s="72">
        <f t="shared" ref="L26:L40" si="21">M26-K26</f>
        <v>9</v>
      </c>
      <c r="M26" s="51">
        <v>333</v>
      </c>
      <c r="N26" s="72">
        <f t="shared" ref="N26:N40" si="22">O26-M26</f>
        <v>7</v>
      </c>
      <c r="O26" s="51">
        <v>340</v>
      </c>
      <c r="P26" s="72">
        <f t="shared" ref="P26:P40" si="23">Q26-O26</f>
        <v>6</v>
      </c>
      <c r="Q26" s="51">
        <v>346</v>
      </c>
    </row>
    <row r="27" spans="1:17" ht="16.5" customHeight="1" x14ac:dyDescent="0.25">
      <c r="A27" s="28">
        <v>19</v>
      </c>
      <c r="B27" s="29" t="s">
        <v>43</v>
      </c>
      <c r="C27" s="38">
        <v>27</v>
      </c>
      <c r="D27" s="39">
        <v>99</v>
      </c>
      <c r="E27" s="39">
        <v>14</v>
      </c>
      <c r="F27" s="39">
        <v>0</v>
      </c>
      <c r="G27" s="39"/>
      <c r="H27" s="40">
        <f t="shared" si="19"/>
        <v>140</v>
      </c>
      <c r="I27" s="41">
        <v>1</v>
      </c>
      <c r="J27" s="42">
        <f t="shared" si="20"/>
        <v>141</v>
      </c>
      <c r="K27" s="50">
        <v>291</v>
      </c>
      <c r="L27" s="72">
        <f t="shared" si="21"/>
        <v>1</v>
      </c>
      <c r="M27" s="51">
        <v>292</v>
      </c>
      <c r="N27" s="72">
        <f t="shared" si="22"/>
        <v>-6</v>
      </c>
      <c r="O27" s="51">
        <v>286</v>
      </c>
      <c r="P27" s="72">
        <f t="shared" si="23"/>
        <v>12</v>
      </c>
      <c r="Q27" s="51">
        <v>298</v>
      </c>
    </row>
    <row r="28" spans="1:17" ht="16.5" customHeight="1" x14ac:dyDescent="0.25">
      <c r="A28" s="28">
        <v>20</v>
      </c>
      <c r="B28" s="29" t="s">
        <v>44</v>
      </c>
      <c r="C28" s="38">
        <v>23</v>
      </c>
      <c r="D28" s="39">
        <v>116</v>
      </c>
      <c r="E28" s="39">
        <v>24</v>
      </c>
      <c r="F28" s="39">
        <v>0</v>
      </c>
      <c r="G28" s="39"/>
      <c r="H28" s="40">
        <f t="shared" si="19"/>
        <v>163</v>
      </c>
      <c r="I28" s="41">
        <v>2</v>
      </c>
      <c r="J28" s="42">
        <f t="shared" si="20"/>
        <v>165</v>
      </c>
      <c r="K28" s="50">
        <v>312</v>
      </c>
      <c r="L28" s="72">
        <f t="shared" si="21"/>
        <v>-2</v>
      </c>
      <c r="M28" s="51">
        <v>310</v>
      </c>
      <c r="N28" s="72">
        <f t="shared" si="22"/>
        <v>-3</v>
      </c>
      <c r="O28" s="51">
        <v>307</v>
      </c>
      <c r="P28" s="72">
        <f t="shared" si="23"/>
        <v>4</v>
      </c>
      <c r="Q28" s="51">
        <v>311</v>
      </c>
    </row>
    <row r="29" spans="1:17" ht="16.5" customHeight="1" x14ac:dyDescent="0.25">
      <c r="A29" s="28">
        <v>21</v>
      </c>
      <c r="B29" s="29" t="s">
        <v>44</v>
      </c>
      <c r="C29" s="38">
        <v>22</v>
      </c>
      <c r="D29" s="39">
        <v>137</v>
      </c>
      <c r="E29" s="39">
        <v>30</v>
      </c>
      <c r="F29" s="39">
        <v>0</v>
      </c>
      <c r="G29" s="39"/>
      <c r="H29" s="40">
        <f t="shared" si="19"/>
        <v>189</v>
      </c>
      <c r="I29" s="41">
        <v>1</v>
      </c>
      <c r="J29" s="42">
        <f t="shared" si="20"/>
        <v>190</v>
      </c>
      <c r="K29" s="50">
        <v>282</v>
      </c>
      <c r="L29" s="72">
        <f t="shared" si="21"/>
        <v>0</v>
      </c>
      <c r="M29" s="51">
        <v>282</v>
      </c>
      <c r="N29" s="72">
        <f t="shared" si="22"/>
        <v>-6</v>
      </c>
      <c r="O29" s="51">
        <v>276</v>
      </c>
      <c r="P29" s="72">
        <f t="shared" si="23"/>
        <v>6</v>
      </c>
      <c r="Q29" s="51">
        <v>282</v>
      </c>
    </row>
    <row r="30" spans="1:17" ht="16.5" customHeight="1" x14ac:dyDescent="0.25">
      <c r="A30" s="28">
        <v>22</v>
      </c>
      <c r="B30" s="29" t="s">
        <v>44</v>
      </c>
      <c r="C30" s="38">
        <v>14</v>
      </c>
      <c r="D30" s="39">
        <v>98</v>
      </c>
      <c r="E30" s="39">
        <v>14</v>
      </c>
      <c r="F30" s="39">
        <v>0</v>
      </c>
      <c r="G30" s="39"/>
      <c r="H30" s="40">
        <f t="shared" si="19"/>
        <v>126</v>
      </c>
      <c r="I30" s="41">
        <v>0</v>
      </c>
      <c r="J30" s="42">
        <f t="shared" si="20"/>
        <v>126</v>
      </c>
      <c r="K30" s="50">
        <v>206</v>
      </c>
      <c r="L30" s="72">
        <f t="shared" si="21"/>
        <v>1</v>
      </c>
      <c r="M30" s="51">
        <v>207</v>
      </c>
      <c r="N30" s="72">
        <f t="shared" si="22"/>
        <v>1</v>
      </c>
      <c r="O30" s="51">
        <v>208</v>
      </c>
      <c r="P30" s="72">
        <f t="shared" si="23"/>
        <v>8</v>
      </c>
      <c r="Q30" s="51">
        <v>216</v>
      </c>
    </row>
    <row r="31" spans="1:17" ht="16.5" customHeight="1" x14ac:dyDescent="0.25">
      <c r="A31" s="28">
        <v>23</v>
      </c>
      <c r="B31" s="29" t="s">
        <v>44</v>
      </c>
      <c r="C31" s="38">
        <v>20</v>
      </c>
      <c r="D31" s="39">
        <v>74</v>
      </c>
      <c r="E31" s="39">
        <v>22</v>
      </c>
      <c r="F31" s="39">
        <v>0</v>
      </c>
      <c r="G31" s="39"/>
      <c r="H31" s="40">
        <f t="shared" si="19"/>
        <v>116</v>
      </c>
      <c r="I31" s="41">
        <v>0</v>
      </c>
      <c r="J31" s="42">
        <f t="shared" si="20"/>
        <v>116</v>
      </c>
      <c r="K31" s="50">
        <v>236</v>
      </c>
      <c r="L31" s="72">
        <f t="shared" si="21"/>
        <v>-1</v>
      </c>
      <c r="M31" s="51">
        <v>235</v>
      </c>
      <c r="N31" s="72">
        <f t="shared" si="22"/>
        <v>-1</v>
      </c>
      <c r="O31" s="51">
        <v>234</v>
      </c>
      <c r="P31" s="72">
        <f t="shared" si="23"/>
        <v>3</v>
      </c>
      <c r="Q31" s="51">
        <v>237</v>
      </c>
    </row>
    <row r="32" spans="1:17" ht="16.5" customHeight="1" x14ac:dyDescent="0.25">
      <c r="A32" s="28">
        <v>24</v>
      </c>
      <c r="B32" s="29" t="s">
        <v>44</v>
      </c>
      <c r="C32" s="38">
        <v>14</v>
      </c>
      <c r="D32" s="39">
        <v>51</v>
      </c>
      <c r="E32" s="39">
        <v>18</v>
      </c>
      <c r="F32" s="39">
        <v>0</v>
      </c>
      <c r="G32" s="39"/>
      <c r="H32" s="40">
        <f t="shared" si="19"/>
        <v>83</v>
      </c>
      <c r="I32" s="41">
        <v>2</v>
      </c>
      <c r="J32" s="42">
        <f t="shared" si="20"/>
        <v>85</v>
      </c>
      <c r="K32" s="50">
        <v>217</v>
      </c>
      <c r="L32" s="72">
        <f t="shared" si="21"/>
        <v>0</v>
      </c>
      <c r="M32" s="51">
        <v>217</v>
      </c>
      <c r="N32" s="72">
        <f t="shared" si="22"/>
        <v>-1</v>
      </c>
      <c r="O32" s="51">
        <v>216</v>
      </c>
      <c r="P32" s="72">
        <f t="shared" si="23"/>
        <v>11</v>
      </c>
      <c r="Q32" s="51">
        <v>227</v>
      </c>
    </row>
    <row r="33" spans="1:17" ht="16.5" customHeight="1" x14ac:dyDescent="0.25">
      <c r="A33" s="28">
        <v>25</v>
      </c>
      <c r="B33" s="29" t="s">
        <v>45</v>
      </c>
      <c r="C33" s="38">
        <v>34</v>
      </c>
      <c r="D33" s="39">
        <v>129</v>
      </c>
      <c r="E33" s="39">
        <v>33</v>
      </c>
      <c r="F33" s="39">
        <v>0</v>
      </c>
      <c r="G33" s="39"/>
      <c r="H33" s="40">
        <f t="shared" si="19"/>
        <v>196</v>
      </c>
      <c r="I33" s="41">
        <v>2</v>
      </c>
      <c r="J33" s="42">
        <f t="shared" si="20"/>
        <v>198</v>
      </c>
      <c r="K33" s="50">
        <v>446</v>
      </c>
      <c r="L33" s="72">
        <f t="shared" si="21"/>
        <v>0</v>
      </c>
      <c r="M33" s="51">
        <v>446</v>
      </c>
      <c r="N33" s="72">
        <f t="shared" si="22"/>
        <v>-1</v>
      </c>
      <c r="O33" s="51">
        <v>445</v>
      </c>
      <c r="P33" s="72">
        <f t="shared" si="23"/>
        <v>3</v>
      </c>
      <c r="Q33" s="51">
        <v>448</v>
      </c>
    </row>
    <row r="34" spans="1:17" ht="16.5" customHeight="1" x14ac:dyDescent="0.25">
      <c r="A34" s="28">
        <v>26</v>
      </c>
      <c r="B34" s="29" t="s">
        <v>45</v>
      </c>
      <c r="C34" s="38">
        <v>10</v>
      </c>
      <c r="D34" s="39">
        <v>65</v>
      </c>
      <c r="E34" s="39">
        <v>22</v>
      </c>
      <c r="F34" s="39">
        <v>0</v>
      </c>
      <c r="G34" s="39"/>
      <c r="H34" s="40">
        <f t="shared" si="19"/>
        <v>97</v>
      </c>
      <c r="I34" s="41">
        <v>3</v>
      </c>
      <c r="J34" s="42">
        <f t="shared" si="20"/>
        <v>100</v>
      </c>
      <c r="K34" s="50">
        <v>315</v>
      </c>
      <c r="L34" s="72">
        <f t="shared" si="21"/>
        <v>1</v>
      </c>
      <c r="M34" s="51">
        <v>316</v>
      </c>
      <c r="N34" s="72">
        <f t="shared" si="22"/>
        <v>-5</v>
      </c>
      <c r="O34" s="51">
        <v>311</v>
      </c>
      <c r="P34" s="72">
        <f t="shared" si="23"/>
        <v>-1</v>
      </c>
      <c r="Q34" s="51">
        <v>310</v>
      </c>
    </row>
    <row r="35" spans="1:17" ht="16.5" customHeight="1" x14ac:dyDescent="0.25">
      <c r="A35" s="28">
        <v>27</v>
      </c>
      <c r="B35" s="29" t="s">
        <v>45</v>
      </c>
      <c r="C35" s="38">
        <v>12</v>
      </c>
      <c r="D35" s="39">
        <v>54</v>
      </c>
      <c r="E35" s="39">
        <v>19</v>
      </c>
      <c r="F35" s="39">
        <v>0</v>
      </c>
      <c r="G35" s="39"/>
      <c r="H35" s="40">
        <f t="shared" si="19"/>
        <v>85</v>
      </c>
      <c r="I35" s="41">
        <v>3</v>
      </c>
      <c r="J35" s="42">
        <f t="shared" si="20"/>
        <v>88</v>
      </c>
      <c r="K35" s="50">
        <v>313</v>
      </c>
      <c r="L35" s="72">
        <f t="shared" si="21"/>
        <v>-1</v>
      </c>
      <c r="M35" s="51">
        <v>312</v>
      </c>
      <c r="N35" s="72">
        <f t="shared" si="22"/>
        <v>6</v>
      </c>
      <c r="O35" s="51">
        <v>318</v>
      </c>
      <c r="P35" s="72">
        <f t="shared" si="23"/>
        <v>7</v>
      </c>
      <c r="Q35" s="51">
        <v>325</v>
      </c>
    </row>
    <row r="36" spans="1:17" ht="16.5" customHeight="1" x14ac:dyDescent="0.25">
      <c r="A36" s="28">
        <v>28</v>
      </c>
      <c r="B36" s="29" t="s">
        <v>45</v>
      </c>
      <c r="C36" s="38">
        <v>6</v>
      </c>
      <c r="D36" s="39">
        <v>56</v>
      </c>
      <c r="E36" s="39">
        <v>5</v>
      </c>
      <c r="F36" s="39">
        <v>0</v>
      </c>
      <c r="G36" s="39"/>
      <c r="H36" s="40">
        <f t="shared" si="19"/>
        <v>67</v>
      </c>
      <c r="I36" s="41">
        <v>5</v>
      </c>
      <c r="J36" s="42">
        <f t="shared" si="20"/>
        <v>72</v>
      </c>
      <c r="K36" s="50">
        <v>222</v>
      </c>
      <c r="L36" s="72">
        <f t="shared" si="21"/>
        <v>4</v>
      </c>
      <c r="M36" s="51">
        <v>226</v>
      </c>
      <c r="N36" s="72">
        <f t="shared" si="22"/>
        <v>7</v>
      </c>
      <c r="O36" s="51">
        <v>233</v>
      </c>
      <c r="P36" s="72">
        <f t="shared" si="23"/>
        <v>-1</v>
      </c>
      <c r="Q36" s="51">
        <v>232</v>
      </c>
    </row>
    <row r="37" spans="1:17" ht="16.5" customHeight="1" x14ac:dyDescent="0.25">
      <c r="A37" s="28">
        <v>29</v>
      </c>
      <c r="B37" s="29" t="s">
        <v>45</v>
      </c>
      <c r="C37" s="38">
        <v>23</v>
      </c>
      <c r="D37" s="39">
        <v>69</v>
      </c>
      <c r="E37" s="39">
        <v>28</v>
      </c>
      <c r="F37" s="39">
        <v>0</v>
      </c>
      <c r="G37" s="39"/>
      <c r="H37" s="40">
        <f t="shared" si="19"/>
        <v>120</v>
      </c>
      <c r="I37" s="41">
        <v>2</v>
      </c>
      <c r="J37" s="42">
        <f t="shared" si="20"/>
        <v>122</v>
      </c>
      <c r="K37" s="50">
        <v>395</v>
      </c>
      <c r="L37" s="72">
        <f t="shared" si="21"/>
        <v>-4</v>
      </c>
      <c r="M37" s="51">
        <v>391</v>
      </c>
      <c r="N37" s="72">
        <f t="shared" si="22"/>
        <v>-12</v>
      </c>
      <c r="O37" s="51">
        <v>379</v>
      </c>
      <c r="P37" s="72">
        <f t="shared" si="23"/>
        <v>5</v>
      </c>
      <c r="Q37" s="51">
        <v>384</v>
      </c>
    </row>
    <row r="38" spans="1:17" ht="16.5" customHeight="1" x14ac:dyDescent="0.25">
      <c r="A38" s="28">
        <v>30</v>
      </c>
      <c r="B38" s="29" t="s">
        <v>45</v>
      </c>
      <c r="C38" s="38">
        <v>16</v>
      </c>
      <c r="D38" s="39">
        <v>89</v>
      </c>
      <c r="E38" s="39">
        <v>15</v>
      </c>
      <c r="F38" s="39">
        <v>0</v>
      </c>
      <c r="G38" s="39"/>
      <c r="H38" s="40">
        <f t="shared" si="19"/>
        <v>120</v>
      </c>
      <c r="I38" s="41">
        <v>7</v>
      </c>
      <c r="J38" s="42">
        <f t="shared" si="20"/>
        <v>127</v>
      </c>
      <c r="K38" s="50">
        <v>390</v>
      </c>
      <c r="L38" s="72">
        <f t="shared" si="21"/>
        <v>-1</v>
      </c>
      <c r="M38" s="51">
        <v>389</v>
      </c>
      <c r="N38" s="72">
        <f t="shared" si="22"/>
        <v>-1</v>
      </c>
      <c r="O38" s="51">
        <v>388</v>
      </c>
      <c r="P38" s="72">
        <f t="shared" si="23"/>
        <v>5</v>
      </c>
      <c r="Q38" s="51">
        <v>393</v>
      </c>
    </row>
    <row r="39" spans="1:17" ht="16.5" customHeight="1" x14ac:dyDescent="0.25">
      <c r="A39" s="28">
        <v>31</v>
      </c>
      <c r="B39" s="29" t="s">
        <v>45</v>
      </c>
      <c r="C39" s="38">
        <v>13</v>
      </c>
      <c r="D39" s="39">
        <v>62</v>
      </c>
      <c r="E39" s="39">
        <v>12</v>
      </c>
      <c r="F39" s="39">
        <v>0</v>
      </c>
      <c r="G39" s="39"/>
      <c r="H39" s="40">
        <f t="shared" si="19"/>
        <v>87</v>
      </c>
      <c r="I39" s="41">
        <v>2</v>
      </c>
      <c r="J39" s="42">
        <f t="shared" si="20"/>
        <v>89</v>
      </c>
      <c r="K39" s="50">
        <v>239</v>
      </c>
      <c r="L39" s="72">
        <f t="shared" si="21"/>
        <v>0</v>
      </c>
      <c r="M39" s="51">
        <v>239</v>
      </c>
      <c r="N39" s="72">
        <f t="shared" si="22"/>
        <v>-1</v>
      </c>
      <c r="O39" s="51">
        <v>238</v>
      </c>
      <c r="P39" s="72">
        <f t="shared" si="23"/>
        <v>6</v>
      </c>
      <c r="Q39" s="51">
        <v>244</v>
      </c>
    </row>
    <row r="40" spans="1:17" ht="16.5" customHeight="1" x14ac:dyDescent="0.25">
      <c r="A40" s="28">
        <v>32</v>
      </c>
      <c r="B40" s="29" t="s">
        <v>45</v>
      </c>
      <c r="C40" s="38">
        <v>24</v>
      </c>
      <c r="D40" s="39">
        <v>54</v>
      </c>
      <c r="E40" s="39">
        <v>17</v>
      </c>
      <c r="F40" s="39">
        <v>0</v>
      </c>
      <c r="G40" s="39"/>
      <c r="H40" s="40">
        <f t="shared" si="19"/>
        <v>95</v>
      </c>
      <c r="I40" s="41">
        <v>2</v>
      </c>
      <c r="J40" s="42">
        <f t="shared" si="20"/>
        <v>97</v>
      </c>
      <c r="K40" s="50">
        <v>245</v>
      </c>
      <c r="L40" s="72">
        <f t="shared" si="21"/>
        <v>0</v>
      </c>
      <c r="M40" s="51">
        <v>245</v>
      </c>
      <c r="N40" s="72">
        <f t="shared" si="22"/>
        <v>1</v>
      </c>
      <c r="O40" s="51">
        <v>246</v>
      </c>
      <c r="P40" s="72">
        <f t="shared" si="23"/>
        <v>-1</v>
      </c>
      <c r="Q40" s="51">
        <v>245</v>
      </c>
    </row>
    <row r="41" spans="1:17" ht="16.5" customHeight="1" x14ac:dyDescent="0.25">
      <c r="A41" s="28"/>
      <c r="B41" s="45" t="s">
        <v>46</v>
      </c>
      <c r="C41" s="38">
        <v>5</v>
      </c>
      <c r="D41" s="39">
        <v>51</v>
      </c>
      <c r="E41" s="39">
        <v>9</v>
      </c>
      <c r="F41" s="39">
        <v>0</v>
      </c>
      <c r="G41" s="39"/>
      <c r="H41" s="40">
        <f t="shared" ref="H41:H51" si="24">SUM(C41:G41)</f>
        <v>65</v>
      </c>
      <c r="I41" s="41">
        <v>1</v>
      </c>
      <c r="J41" s="42">
        <f t="shared" si="1"/>
        <v>66</v>
      </c>
      <c r="K41" s="57"/>
      <c r="L41" s="58"/>
      <c r="M41" s="58"/>
      <c r="N41" s="58"/>
      <c r="O41" s="59"/>
      <c r="P41" s="58"/>
      <c r="Q41" s="59"/>
    </row>
    <row r="42" spans="1:17" ht="16.5" customHeight="1" x14ac:dyDescent="0.25">
      <c r="A42" s="28"/>
      <c r="B42" s="45" t="s">
        <v>47</v>
      </c>
      <c r="C42" s="38">
        <v>3</v>
      </c>
      <c r="D42" s="39">
        <v>29</v>
      </c>
      <c r="E42" s="39">
        <v>3</v>
      </c>
      <c r="F42" s="39">
        <v>0</v>
      </c>
      <c r="G42" s="39"/>
      <c r="H42" s="40">
        <f t="shared" ref="H42:H50" si="25">SUM(C42:G42)</f>
        <v>35</v>
      </c>
      <c r="I42" s="41">
        <v>1</v>
      </c>
      <c r="J42" s="42">
        <f t="shared" ref="J42:J50" si="26">I42+H42</f>
        <v>36</v>
      </c>
      <c r="K42" s="57"/>
      <c r="L42" s="58"/>
      <c r="M42" s="58"/>
      <c r="N42" s="58"/>
      <c r="O42" s="59"/>
      <c r="P42" s="58"/>
      <c r="Q42" s="59"/>
    </row>
    <row r="43" spans="1:17" ht="16.5" customHeight="1" x14ac:dyDescent="0.25">
      <c r="A43" s="28"/>
      <c r="B43" s="45" t="s">
        <v>48</v>
      </c>
      <c r="C43" s="38">
        <v>14</v>
      </c>
      <c r="D43" s="39">
        <v>81</v>
      </c>
      <c r="E43" s="39">
        <v>15</v>
      </c>
      <c r="F43" s="39">
        <v>0</v>
      </c>
      <c r="G43" s="39"/>
      <c r="H43" s="40">
        <f t="shared" si="25"/>
        <v>110</v>
      </c>
      <c r="I43" s="41">
        <v>0</v>
      </c>
      <c r="J43" s="42">
        <f t="shared" si="26"/>
        <v>110</v>
      </c>
      <c r="K43" s="57"/>
      <c r="L43" s="58"/>
      <c r="M43" s="58"/>
      <c r="N43" s="58"/>
      <c r="O43" s="59"/>
      <c r="P43" s="58"/>
      <c r="Q43" s="59"/>
    </row>
    <row r="44" spans="1:17" ht="16.5" customHeight="1" x14ac:dyDescent="0.25">
      <c r="A44" s="28"/>
      <c r="B44" s="45" t="s">
        <v>49</v>
      </c>
      <c r="C44" s="38">
        <v>7</v>
      </c>
      <c r="D44" s="39">
        <v>55</v>
      </c>
      <c r="E44" s="39">
        <v>19</v>
      </c>
      <c r="F44" s="39">
        <v>0</v>
      </c>
      <c r="G44" s="39"/>
      <c r="H44" s="40">
        <f t="shared" si="25"/>
        <v>81</v>
      </c>
      <c r="I44" s="41">
        <v>1</v>
      </c>
      <c r="J44" s="42">
        <f t="shared" si="26"/>
        <v>82</v>
      </c>
      <c r="K44" s="57"/>
      <c r="L44" s="58"/>
      <c r="M44" s="58"/>
      <c r="N44" s="58"/>
      <c r="O44" s="59"/>
      <c r="P44" s="58"/>
      <c r="Q44" s="59"/>
    </row>
    <row r="45" spans="1:17" ht="16.5" customHeight="1" x14ac:dyDescent="0.25">
      <c r="A45" s="28"/>
      <c r="B45" s="45" t="s">
        <v>50</v>
      </c>
      <c r="C45" s="38">
        <v>18</v>
      </c>
      <c r="D45" s="39">
        <v>38</v>
      </c>
      <c r="E45" s="39">
        <v>72</v>
      </c>
      <c r="F45" s="39">
        <v>0</v>
      </c>
      <c r="G45" s="39"/>
      <c r="H45" s="40">
        <f t="shared" si="25"/>
        <v>128</v>
      </c>
      <c r="I45" s="41">
        <v>1</v>
      </c>
      <c r="J45" s="42">
        <f t="shared" si="26"/>
        <v>129</v>
      </c>
      <c r="K45" s="57"/>
      <c r="L45" s="58"/>
      <c r="M45" s="58"/>
      <c r="N45" s="58"/>
      <c r="O45" s="59"/>
      <c r="P45" s="58"/>
      <c r="Q45" s="59"/>
    </row>
    <row r="46" spans="1:17" ht="16.5" customHeight="1" x14ac:dyDescent="0.25">
      <c r="A46" s="28"/>
      <c r="B46" s="45" t="s">
        <v>51</v>
      </c>
      <c r="C46" s="38">
        <v>30</v>
      </c>
      <c r="D46" s="39">
        <v>128</v>
      </c>
      <c r="E46" s="39">
        <v>40</v>
      </c>
      <c r="F46" s="39">
        <v>0</v>
      </c>
      <c r="G46" s="39"/>
      <c r="H46" s="40">
        <f t="shared" si="25"/>
        <v>198</v>
      </c>
      <c r="I46" s="41">
        <v>0</v>
      </c>
      <c r="J46" s="42">
        <f t="shared" si="26"/>
        <v>198</v>
      </c>
      <c r="K46" s="57"/>
      <c r="L46" s="58"/>
      <c r="M46" s="58"/>
      <c r="N46" s="58"/>
      <c r="O46" s="59"/>
      <c r="P46" s="58"/>
      <c r="Q46" s="59"/>
    </row>
    <row r="47" spans="1:17" ht="16.5" customHeight="1" x14ac:dyDescent="0.25">
      <c r="A47" s="28"/>
      <c r="B47" s="45" t="s">
        <v>52</v>
      </c>
      <c r="C47" s="38">
        <v>12</v>
      </c>
      <c r="D47" s="39">
        <v>57</v>
      </c>
      <c r="E47" s="39">
        <v>23</v>
      </c>
      <c r="F47" s="39">
        <v>0</v>
      </c>
      <c r="G47" s="39"/>
      <c r="H47" s="40">
        <f t="shared" si="25"/>
        <v>92</v>
      </c>
      <c r="I47" s="41">
        <v>1</v>
      </c>
      <c r="J47" s="42">
        <f t="shared" si="26"/>
        <v>93</v>
      </c>
      <c r="K47" s="57"/>
      <c r="L47" s="58"/>
      <c r="M47" s="58"/>
      <c r="N47" s="58"/>
      <c r="O47" s="59"/>
      <c r="P47" s="58"/>
      <c r="Q47" s="59"/>
    </row>
    <row r="48" spans="1:17" ht="16.5" customHeight="1" x14ac:dyDescent="0.25">
      <c r="A48" s="28"/>
      <c r="B48" s="45" t="s">
        <v>53</v>
      </c>
      <c r="C48" s="38">
        <v>22</v>
      </c>
      <c r="D48" s="39">
        <v>148</v>
      </c>
      <c r="E48" s="39">
        <v>37</v>
      </c>
      <c r="F48" s="39">
        <v>0</v>
      </c>
      <c r="G48" s="39"/>
      <c r="H48" s="40">
        <f t="shared" si="25"/>
        <v>207</v>
      </c>
      <c r="I48" s="41">
        <v>3</v>
      </c>
      <c r="J48" s="42">
        <f t="shared" si="26"/>
        <v>210</v>
      </c>
      <c r="K48" s="57"/>
      <c r="L48" s="58"/>
      <c r="M48" s="58"/>
      <c r="N48" s="58"/>
      <c r="O48" s="59"/>
      <c r="P48" s="58"/>
      <c r="Q48" s="59"/>
    </row>
    <row r="49" spans="1:19" ht="16.5" customHeight="1" x14ac:dyDescent="0.25">
      <c r="A49" s="28"/>
      <c r="B49" s="45" t="s">
        <v>54</v>
      </c>
      <c r="C49" s="38">
        <v>19</v>
      </c>
      <c r="D49" s="39">
        <v>184</v>
      </c>
      <c r="E49" s="39">
        <v>40</v>
      </c>
      <c r="F49" s="39">
        <v>0</v>
      </c>
      <c r="G49" s="39"/>
      <c r="H49" s="40">
        <f t="shared" si="25"/>
        <v>243</v>
      </c>
      <c r="I49" s="41">
        <v>0</v>
      </c>
      <c r="J49" s="42">
        <f t="shared" si="26"/>
        <v>243</v>
      </c>
      <c r="K49" s="57"/>
      <c r="L49" s="58"/>
      <c r="M49" s="58"/>
      <c r="N49" s="58"/>
      <c r="O49" s="59"/>
      <c r="P49" s="58"/>
      <c r="Q49" s="59"/>
    </row>
    <row r="50" spans="1:19" ht="16.5" customHeight="1" x14ac:dyDescent="0.25">
      <c r="A50" s="28"/>
      <c r="B50" s="45" t="s">
        <v>55</v>
      </c>
      <c r="C50" s="38">
        <v>34</v>
      </c>
      <c r="D50" s="39">
        <v>105</v>
      </c>
      <c r="E50" s="39">
        <v>30</v>
      </c>
      <c r="F50" s="39">
        <v>0</v>
      </c>
      <c r="G50" s="39"/>
      <c r="H50" s="40">
        <f t="shared" si="25"/>
        <v>169</v>
      </c>
      <c r="I50" s="41">
        <v>0</v>
      </c>
      <c r="J50" s="42">
        <f t="shared" si="26"/>
        <v>169</v>
      </c>
      <c r="K50" s="57"/>
      <c r="L50" s="58"/>
      <c r="M50" s="58"/>
      <c r="N50" s="58"/>
      <c r="O50" s="59"/>
      <c r="P50" s="58"/>
      <c r="Q50" s="59"/>
    </row>
    <row r="51" spans="1:19" ht="16.5" customHeight="1" x14ac:dyDescent="0.25">
      <c r="A51" s="28"/>
      <c r="B51" s="45" t="s">
        <v>56</v>
      </c>
      <c r="C51" s="38">
        <v>99</v>
      </c>
      <c r="D51" s="39">
        <v>300</v>
      </c>
      <c r="E51" s="39">
        <v>50</v>
      </c>
      <c r="F51" s="39">
        <v>0</v>
      </c>
      <c r="G51" s="39"/>
      <c r="H51" s="40">
        <f t="shared" si="24"/>
        <v>449</v>
      </c>
      <c r="I51" s="41">
        <v>2</v>
      </c>
      <c r="J51" s="42">
        <f t="shared" si="1"/>
        <v>451</v>
      </c>
      <c r="K51" s="57"/>
      <c r="L51" s="58"/>
      <c r="M51" s="58"/>
      <c r="N51" s="58"/>
      <c r="O51" s="59"/>
      <c r="P51" s="58"/>
      <c r="Q51" s="59"/>
    </row>
    <row r="52" spans="1:19" ht="16.5" customHeight="1" thickBot="1" x14ac:dyDescent="0.3">
      <c r="A52" s="27"/>
      <c r="B52" s="45" t="s">
        <v>57</v>
      </c>
      <c r="C52" s="52"/>
      <c r="D52" s="53"/>
      <c r="E52" s="53"/>
      <c r="F52" s="53"/>
      <c r="G52" s="53"/>
      <c r="H52" s="54"/>
      <c r="I52" s="55"/>
      <c r="J52" s="56"/>
      <c r="K52" s="60"/>
      <c r="L52" s="61"/>
      <c r="M52" s="61"/>
      <c r="N52" s="61"/>
      <c r="O52" s="61"/>
      <c r="P52" s="61"/>
      <c r="Q52" s="62"/>
    </row>
    <row r="53" spans="1:19" ht="16.8" thickTop="1" thickBot="1" x14ac:dyDescent="0.35">
      <c r="B53" s="32" t="s">
        <v>7</v>
      </c>
      <c r="C53" s="43">
        <f t="shared" ref="C53:L53" si="27">SUM(C9:C52)</f>
        <v>837</v>
      </c>
      <c r="D53" s="43">
        <f t="shared" si="27"/>
        <v>3543</v>
      </c>
      <c r="E53" s="43">
        <f t="shared" si="27"/>
        <v>1615</v>
      </c>
      <c r="F53" s="43">
        <f t="shared" si="27"/>
        <v>0</v>
      </c>
      <c r="G53" s="43">
        <f t="shared" si="27"/>
        <v>0</v>
      </c>
      <c r="H53" s="43">
        <f t="shared" si="27"/>
        <v>5995</v>
      </c>
      <c r="I53" s="43">
        <f t="shared" si="27"/>
        <v>65</v>
      </c>
      <c r="J53" s="43">
        <f t="shared" si="27"/>
        <v>6060</v>
      </c>
      <c r="K53" s="43">
        <f t="shared" si="27"/>
        <v>8756</v>
      </c>
      <c r="L53" s="43">
        <f t="shared" si="27"/>
        <v>1</v>
      </c>
      <c r="M53" s="43">
        <f t="shared" ref="M53:Q53" si="28">SUM(M9:M52)</f>
        <v>8757</v>
      </c>
      <c r="N53" s="43">
        <f t="shared" si="28"/>
        <v>-92</v>
      </c>
      <c r="O53" s="43">
        <f t="shared" si="28"/>
        <v>8665</v>
      </c>
      <c r="P53" s="43">
        <f t="shared" si="28"/>
        <v>417</v>
      </c>
      <c r="Q53" s="44">
        <f t="shared" si="28"/>
        <v>9082</v>
      </c>
    </row>
    <row r="55" spans="1:19" s="1" customFormat="1" ht="18.75" customHeight="1" x14ac:dyDescent="0.25">
      <c r="B55" s="65" t="s">
        <v>31</v>
      </c>
      <c r="C55" s="66"/>
      <c r="D55" s="67"/>
      <c r="F55" s="67"/>
      <c r="G55" s="67"/>
      <c r="H55" s="67"/>
      <c r="K55" s="74" t="s">
        <v>30</v>
      </c>
      <c r="L55" s="75"/>
      <c r="M55" s="75"/>
      <c r="N55" s="75"/>
      <c r="O55" s="75"/>
      <c r="P55" s="68"/>
      <c r="Q55" s="68"/>
      <c r="R55" s="68"/>
      <c r="S55" s="69"/>
    </row>
    <row r="56" spans="1:19" s="1" customFormat="1" ht="12.75" customHeight="1" x14ac:dyDescent="0.25">
      <c r="B56" s="70" t="s">
        <v>24</v>
      </c>
      <c r="C56" s="70"/>
      <c r="D56" s="67"/>
      <c r="F56" s="67"/>
      <c r="G56" s="67"/>
      <c r="H56" s="67"/>
      <c r="K56" s="76" t="s">
        <v>25</v>
      </c>
      <c r="L56" s="76"/>
      <c r="M56" s="76"/>
      <c r="N56" s="76"/>
      <c r="O56" s="76"/>
      <c r="P56" s="71"/>
      <c r="Q56" s="71"/>
      <c r="R56" s="71"/>
      <c r="S56" s="69"/>
    </row>
    <row r="57" spans="1:19" s="1" customFormat="1" ht="12.75" customHeight="1" x14ac:dyDescent="0.25">
      <c r="B57" s="70" t="s">
        <v>26</v>
      </c>
      <c r="C57" s="70"/>
      <c r="D57" s="67"/>
      <c r="F57" s="67"/>
      <c r="G57" s="67"/>
      <c r="H57" s="67"/>
      <c r="K57" s="77" t="s">
        <v>27</v>
      </c>
      <c r="L57" s="77"/>
      <c r="M57" s="77"/>
      <c r="N57" s="77"/>
      <c r="O57" s="77"/>
      <c r="P57" s="71"/>
      <c r="Q57" s="71"/>
      <c r="R57" s="71"/>
      <c r="S57" s="69"/>
    </row>
  </sheetData>
  <mergeCells count="10">
    <mergeCell ref="A1:Q1"/>
    <mergeCell ref="A2:Q2"/>
    <mergeCell ref="C3:F4"/>
    <mergeCell ref="H3:H4"/>
    <mergeCell ref="N3:Q4"/>
    <mergeCell ref="K55:O55"/>
    <mergeCell ref="K56:O56"/>
    <mergeCell ref="K57:O57"/>
    <mergeCell ref="A6:B6"/>
    <mergeCell ref="A7:B7"/>
  </mergeCells>
  <phoneticPr fontId="0" type="noConversion"/>
  <dataValidations xWindow="494" yWindow="324" count="4">
    <dataValidation type="whole" operator="greaterThan" allowBlank="1" showInputMessage="1" showErrorMessage="1" errorTitle="Invalid Entry" error="Number of electors must be 0 or greater!_x000a_La nombre des électeurs doivent être 0 ou plus!" sqref="M41:P52 N9:N40 P9:P40 K9:L52">
      <formula1>-1</formula1>
    </dataValidation>
    <dataValidation allowBlank="1" showInputMessage="1" showErrorMessage="1" prompt="Enter the candidate's name / _x000a_Entrez le nom du candidat." sqref="F8"/>
    <dataValidation type="whole" operator="greaterThan" allowBlank="1" showInputMessage="1" showErrorMessage="1" errorTitle="Invalid Entry" error="Number of ballots must be 0 or greater!_x000a_La nombre des bulletins doivent être 0 ou plus!" sqref="I9:I52">
      <formula1>-1</formula1>
    </dataValidation>
    <dataValidation type="whole" operator="greaterThan" allowBlank="1" showInputMessage="1" showErrorMessage="1" errorTitle="Invalid Entry" error="Number of votes must be 0 or greater!_x000a_La nombre des votes doivent être 0 ou plus!" sqref="C9:G52">
      <formula1>-1</formula1>
    </dataValidation>
  </dataValidations>
  <printOptions horizontalCentered="1"/>
  <pageMargins left="0.25" right="0.25" top="0.75" bottom="0.75" header="0.25" footer="0.25"/>
  <pageSetup scale="88" firstPageNumber="170" fitToHeight="3" orientation="landscape" useFirstPageNumber="1" r:id="rId1"/>
  <headerFooter alignWithMargins="0">
    <oddFooter>&amp;L&amp;"Times New Roman,Regular"&amp;11Kent By-Election
April 15, 2013&amp;R&amp;"Times New Roman,Regular"&amp;11Élection partielle de Kent
Le 15 avril 2013</oddFooter>
  </headerFooter>
  <rowBreaks count="3" manualBreakCount="3">
    <brk id="17" max="17" man="1"/>
    <brk id="40" max="17" man="1"/>
    <brk id="52" max="16383" man="1"/>
  </rowBreaks>
  <ignoredErrors>
    <ignoredError sqref="P9:P25 N9:N25 L9:L25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 02 702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Owens, David (ENB)</cp:lastModifiedBy>
  <cp:lastPrinted>2013-04-22T16:43:07Z</cp:lastPrinted>
  <dcterms:created xsi:type="dcterms:W3CDTF">1998-09-11T14:50:15Z</dcterms:created>
  <dcterms:modified xsi:type="dcterms:W3CDTF">2013-04-22T16:43:16Z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440015721</vt:i4>
  </property>
  <property fmtid="{D5CDD505-2E9C-101B-9397-08002B2CF9AE}" pid="3" name="_EmailSubject">
    <vt:lpwstr>Form/ formule P-31 -- Recapitulation Sheet / Feuille Récapitulative</vt:lpwstr>
  </property>
  <property fmtid="{D5CDD505-2E9C-101B-9397-08002B2CF9AE}" pid="4" name="_AuthorEmail">
    <vt:lpwstr>RO.Dist01@gnb.ca</vt:lpwstr>
  </property>
  <property fmtid="{D5CDD505-2E9C-101B-9397-08002B2CF9AE}" pid="5" name="_AuthorEmailDisplayName">
    <vt:lpwstr>Dist01, RO (OCEO/BDGE)</vt:lpwstr>
  </property>
  <property fmtid="{D5CDD505-2E9C-101B-9397-08002B2CF9AE}" pid="6" name="_ReviewingToolsShownOnce">
    <vt:lpwstr/>
  </property>
</Properties>
</file>