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4400" yWindow="-15" windowWidth="14445" windowHeight="14700"/>
  </bookViews>
  <sheets>
    <sheet name="P 02 702" sheetId="1" r:id="rId1"/>
  </sheets>
  <calcPr calcId="125725"/>
</workbook>
</file>

<file path=xl/calcChain.xml><?xml version="1.0" encoding="utf-8"?>
<calcChain xmlns="http://schemas.openxmlformats.org/spreadsheetml/2006/main">
  <c r="H9" i="1"/>
  <c r="G42"/>
  <c r="P35" l="1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9"/>
  <c r="P42" l="1"/>
  <c r="N42"/>
  <c r="M42"/>
  <c r="H38"/>
  <c r="J38" s="1"/>
  <c r="H37"/>
  <c r="J37" s="1"/>
  <c r="H39"/>
  <c r="J39" s="1"/>
  <c r="H35"/>
  <c r="J35" s="1"/>
  <c r="H40"/>
  <c r="J40" s="1"/>
  <c r="H36"/>
  <c r="J36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J9"/>
  <c r="K42"/>
  <c r="L42"/>
  <c r="I42"/>
  <c r="D42"/>
  <c r="E42"/>
  <c r="F42"/>
  <c r="C42"/>
  <c r="Q42" l="1"/>
  <c r="O42"/>
  <c r="H42"/>
  <c r="J42"/>
</calcChain>
</file>

<file path=xl/sharedStrings.xml><?xml version="1.0" encoding="utf-8"?>
<sst xmlns="http://schemas.openxmlformats.org/spreadsheetml/2006/main" count="76" uniqueCount="49">
  <si>
    <r>
      <t>No / N</t>
    </r>
    <r>
      <rPr>
        <vertAlign val="superscript"/>
        <sz val="12"/>
        <rFont val="Arial"/>
        <family val="2"/>
      </rPr>
      <t>o</t>
    </r>
  </si>
  <si>
    <t>Number of Electors</t>
  </si>
  <si>
    <t>Nombre d'électeurs</t>
  </si>
  <si>
    <t xml:space="preserve"> Rejected Ballots /
 Bulletins rejetés</t>
  </si>
  <si>
    <t xml:space="preserve"> Preliminary List /
 Liste préliminaire</t>
  </si>
  <si>
    <t xml:space="preserve"> Official List /
 Liste officielle</t>
  </si>
  <si>
    <t xml:space="preserve"> Total Votes/
 Total des votes</t>
  </si>
  <si>
    <t>TOTAL</t>
  </si>
  <si>
    <t>Votes Counted for Each Candidate /</t>
  </si>
  <si>
    <t xml:space="preserve"> Votes comptés pour chaque candidat(e)</t>
  </si>
  <si>
    <r>
      <t xml:space="preserve"> No. of Votes Cast /
 N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de votes exprimés</t>
    </r>
  </si>
  <si>
    <t>32 - Rothesay</t>
  </si>
  <si>
    <t>32_Fairvale Outing Association</t>
  </si>
  <si>
    <t>32.SB-BS (Int)</t>
  </si>
  <si>
    <t>32.SB-BS (Ext)</t>
  </si>
  <si>
    <t xml:space="preserve"> Added or Deleted During Revision /
 Ajoutés ou enlevés pendant la
 révision</t>
  </si>
  <si>
    <t xml:space="preserve"> List for Advance Polls/
 Liste électorale pour scrutin par
 anticipation </t>
  </si>
  <si>
    <t xml:space="preserve">  Added or Deleted at Polls /
  Ajoutés ou enlevés lors du scrutin</t>
  </si>
  <si>
    <t xml:space="preserve">  Net Total /
  Total net</t>
  </si>
  <si>
    <t>Polling Station Location /
Lieu du bureau de vote</t>
  </si>
  <si>
    <t>32_St James the Less Church</t>
  </si>
  <si>
    <t>32_Our Lady of Perpetual Help</t>
  </si>
  <si>
    <t>32_Bradley Lake Community Centre</t>
  </si>
  <si>
    <t>ADV</t>
  </si>
  <si>
    <t>ANT_Our Lady of Perpetual Help  (1-6)</t>
  </si>
  <si>
    <t>ANT_Our Lady of Perpetual Help  (7-13)</t>
  </si>
  <si>
    <t>ANT_Our Lady of Perpetual Help  (14-20)</t>
  </si>
  <si>
    <t>ANT_Bradley Lake Community Centre (21-27)</t>
  </si>
  <si>
    <t xml:space="preserve"> Hugh John (Ted) Flemming (PC)</t>
  </si>
  <si>
    <t xml:space="preserve"> John Wilcox (L)</t>
  </si>
  <si>
    <t xml:space="preserve"> Dominic Cardy (NDP/NPD)</t>
  </si>
  <si>
    <t xml:space="preserve"> Sharon Murphy (PVNBGP)</t>
  </si>
  <si>
    <t xml:space="preserve"> Marjorie MacMurray (IND)</t>
  </si>
  <si>
    <t>RECAPITULATION BY POLLING DIVISION  / RÉCAPITULATION PAR SECTION DE VOTE</t>
  </si>
  <si>
    <r>
      <t>(</t>
    </r>
    <r>
      <rPr>
        <i/>
        <sz val="10"/>
        <rFont val="Times New Roman"/>
        <family val="1"/>
      </rPr>
      <t xml:space="preserve">Elections Act, </t>
    </r>
    <r>
      <rPr>
        <sz val="10"/>
        <rFont val="Times New Roman"/>
        <family val="1"/>
      </rPr>
      <t xml:space="preserve">R.S.N.B. 1973, c. E-3 / </t>
    </r>
    <r>
      <rPr>
        <i/>
        <sz val="10"/>
        <rFont val="Times New Roman"/>
        <family val="1"/>
      </rPr>
      <t xml:space="preserve">Loi électorale, </t>
    </r>
    <r>
      <rPr>
        <sz val="10"/>
        <rFont val="Times New Roman"/>
        <family val="1"/>
      </rPr>
      <t>L.R.N.-B. 1973, c.E-3)</t>
    </r>
  </si>
  <si>
    <t xml:space="preserve">                       Electoral District </t>
  </si>
  <si>
    <t>Rothesay</t>
  </si>
  <si>
    <t>No.</t>
  </si>
  <si>
    <t xml:space="preserve">Date of Election </t>
  </si>
  <si>
    <t>2012-06-25</t>
  </si>
  <si>
    <t xml:space="preserve">    Circonscription électorale </t>
  </si>
  <si>
    <t>Nº</t>
  </si>
  <si>
    <t xml:space="preserve">Date de l'élection </t>
  </si>
  <si>
    <t>Richard Thorne</t>
  </si>
  <si>
    <t>2012-06-29</t>
  </si>
  <si>
    <t>Returning Officer /</t>
  </si>
  <si>
    <t>Date of Official Addition (D/J  M/M  Y/A )</t>
  </si>
  <si>
    <t>Directeur(trice) du scrutin</t>
  </si>
  <si>
    <t>Date de l'addition officielle</t>
  </si>
</sst>
</file>

<file path=xl/styles.xml><?xml version="1.0" encoding="utf-8"?>
<styleSheet xmlns="http://schemas.openxmlformats.org/spreadsheetml/2006/main">
  <numFmts count="1">
    <numFmt numFmtId="164" formatCode="dd/mm/yyyy;@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33" applyNumberFormat="0" applyFill="0" applyAlignment="0" applyProtection="0"/>
    <xf numFmtId="0" fontId="11" fillId="0" borderId="34" applyNumberFormat="0" applyFill="0" applyAlignment="0" applyProtection="0"/>
    <xf numFmtId="0" fontId="12" fillId="0" borderId="3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36" applyNumberFormat="0" applyAlignment="0" applyProtection="0"/>
    <xf numFmtId="0" fontId="17" fillId="7" borderId="37" applyNumberFormat="0" applyAlignment="0" applyProtection="0"/>
    <xf numFmtId="0" fontId="18" fillId="7" borderId="36" applyNumberFormat="0" applyAlignment="0" applyProtection="0"/>
    <xf numFmtId="0" fontId="19" fillId="0" borderId="38" applyNumberFormat="0" applyFill="0" applyAlignment="0" applyProtection="0"/>
    <xf numFmtId="0" fontId="20" fillId="8" borderId="3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4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1" fillId="9" borderId="40" applyNumberFormat="0" applyFont="0" applyAlignment="0" applyProtection="0"/>
  </cellStyleXfs>
  <cellXfs count="93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2" borderId="3" xfId="0" applyFont="1" applyFill="1" applyBorder="1" applyAlignment="1" applyProtection="1">
      <alignment horizontal="centerContinuous" vertical="center"/>
    </xf>
    <xf numFmtId="0" fontId="2" fillId="2" borderId="3" xfId="0" applyFont="1" applyFill="1" applyBorder="1" applyAlignment="1" applyProtection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Continuous" vertical="center"/>
    </xf>
    <xf numFmtId="0" fontId="4" fillId="2" borderId="7" xfId="0" applyFont="1" applyFill="1" applyBorder="1" applyAlignment="1" applyProtection="1">
      <alignment horizontal="centerContinuous" vertical="center"/>
    </xf>
    <xf numFmtId="0" fontId="4" fillId="2" borderId="8" xfId="0" applyFont="1" applyFill="1" applyBorder="1" applyAlignment="1" applyProtection="1">
      <alignment horizontal="centerContinuous"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textRotation="90" wrapText="1"/>
    </xf>
    <xf numFmtId="0" fontId="4" fillId="2" borderId="14" xfId="0" applyFont="1" applyFill="1" applyBorder="1" applyAlignment="1" applyProtection="1">
      <alignment horizontal="center" textRotation="90" wrapText="1"/>
    </xf>
    <xf numFmtId="0" fontId="4" fillId="2" borderId="15" xfId="0" applyFont="1" applyFill="1" applyBorder="1" applyAlignment="1" applyProtection="1">
      <alignment horizontal="center" textRotation="90" wrapText="1"/>
    </xf>
    <xf numFmtId="0" fontId="4" fillId="2" borderId="16" xfId="0" applyFont="1" applyFill="1" applyBorder="1" applyAlignment="1" applyProtection="1">
      <alignment horizontal="center" textRotation="90" wrapText="1"/>
    </xf>
    <xf numFmtId="0" fontId="4" fillId="2" borderId="17" xfId="0" applyFont="1" applyFill="1" applyBorder="1" applyAlignment="1" applyProtection="1">
      <alignment horizontal="center" textRotation="90" wrapText="1"/>
    </xf>
    <xf numFmtId="0" fontId="3" fillId="2" borderId="18" xfId="0" applyFont="1" applyFill="1" applyBorder="1" applyAlignment="1" applyProtection="1">
      <alignment horizontal="centerContinuous" vertical="center" wrapText="1"/>
    </xf>
    <xf numFmtId="0" fontId="3" fillId="2" borderId="1" xfId="0" applyFont="1" applyFill="1" applyBorder="1" applyAlignment="1" applyProtection="1">
      <alignment horizontal="centerContinuous" vertical="center" wrapText="1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1" fontId="0" fillId="0" borderId="16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protection locked="0"/>
    </xf>
    <xf numFmtId="0" fontId="5" fillId="2" borderId="20" xfId="0" applyFont="1" applyFill="1" applyBorder="1" applyAlignment="1" applyProtection="1">
      <alignment horizontal="center" vertical="center" wrapText="1"/>
    </xf>
    <xf numFmtId="0" fontId="0" fillId="0" borderId="21" xfId="0" applyBorder="1" applyAlignment="1" applyProtection="1">
      <protection locked="0"/>
    </xf>
    <xf numFmtId="0" fontId="0" fillId="0" borderId="19" xfId="0" applyBorder="1" applyAlignment="1" applyProtection="1">
      <alignment horizontal="left"/>
      <protection locked="0"/>
    </xf>
    <xf numFmtId="0" fontId="7" fillId="0" borderId="22" xfId="0" applyFont="1" applyBorder="1" applyAlignment="1"/>
    <xf numFmtId="3" fontId="0" fillId="0" borderId="23" xfId="0" applyNumberFormat="1" applyFill="1" applyBorder="1" applyAlignment="1" applyProtection="1">
      <alignment horizontal="center"/>
      <protection locked="0"/>
    </xf>
    <xf numFmtId="3" fontId="0" fillId="0" borderId="6" xfId="0" applyNumberFormat="1" applyFill="1" applyBorder="1" applyAlignment="1" applyProtection="1">
      <alignment horizontal="center"/>
      <protection locked="0"/>
    </xf>
    <xf numFmtId="3" fontId="0" fillId="0" borderId="6" xfId="0" applyNumberFormat="1" applyFill="1" applyBorder="1" applyAlignment="1">
      <alignment horizontal="center"/>
    </xf>
    <xf numFmtId="3" fontId="0" fillId="0" borderId="24" xfId="0" applyNumberFormat="1" applyFill="1" applyBorder="1" applyAlignment="1" applyProtection="1">
      <alignment horizontal="center"/>
      <protection locked="0"/>
    </xf>
    <xf numFmtId="3" fontId="0" fillId="0" borderId="25" xfId="0" applyNumberFormat="1" applyFill="1" applyBorder="1" applyAlignment="1" applyProtection="1">
      <alignment horizontal="center"/>
    </xf>
    <xf numFmtId="3" fontId="0" fillId="0" borderId="26" xfId="0" applyNumberFormat="1" applyFill="1" applyBorder="1" applyAlignment="1" applyProtection="1">
      <alignment horizontal="center"/>
      <protection locked="0"/>
    </xf>
    <xf numFmtId="3" fontId="0" fillId="0" borderId="27" xfId="0" applyNumberFormat="1" applyFill="1" applyBorder="1" applyAlignment="1" applyProtection="1">
      <alignment horizontal="center"/>
      <protection locked="0"/>
    </xf>
    <xf numFmtId="3" fontId="0" fillId="0" borderId="27" xfId="0" applyNumberFormat="1" applyFill="1" applyBorder="1" applyAlignment="1">
      <alignment horizontal="center"/>
    </xf>
    <xf numFmtId="3" fontId="0" fillId="0" borderId="28" xfId="0" applyNumberFormat="1" applyFill="1" applyBorder="1" applyAlignment="1" applyProtection="1">
      <alignment horizontal="center"/>
      <protection locked="0"/>
    </xf>
    <xf numFmtId="3" fontId="0" fillId="0" borderId="29" xfId="0" applyNumberFormat="1" applyFill="1" applyBorder="1" applyAlignment="1" applyProtection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4" fillId="0" borderId="19" xfId="0" applyFont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 textRotation="90" wrapText="1"/>
      <protection locked="0"/>
    </xf>
    <xf numFmtId="0" fontId="4" fillId="2" borderId="17" xfId="0" applyFont="1" applyFill="1" applyBorder="1" applyAlignment="1" applyProtection="1">
      <alignment horizontal="center" textRotation="90" wrapText="1"/>
      <protection locked="0"/>
    </xf>
    <xf numFmtId="3" fontId="4" fillId="0" borderId="43" xfId="0" applyNumberFormat="1" applyFont="1" applyBorder="1" applyAlignment="1" applyProtection="1">
      <alignment horizontal="center"/>
      <protection locked="0"/>
    </xf>
    <xf numFmtId="3" fontId="4" fillId="0" borderId="26" xfId="0" applyNumberFormat="1" applyFont="1" applyBorder="1" applyAlignment="1" applyProtection="1">
      <alignment horizontal="center"/>
      <protection locked="0"/>
    </xf>
    <xf numFmtId="0" fontId="25" fillId="0" borderId="42" xfId="41" applyFont="1" applyBorder="1" applyAlignment="1">
      <alignment horizontal="center"/>
    </xf>
    <xf numFmtId="0" fontId="25" fillId="0" borderId="43" xfId="41" applyFont="1" applyBorder="1" applyAlignment="1">
      <alignment horizontal="center"/>
    </xf>
    <xf numFmtId="0" fontId="25" fillId="0" borderId="28" xfId="41" applyFont="1" applyBorder="1" applyAlignment="1">
      <alignment horizontal="center"/>
    </xf>
    <xf numFmtId="0" fontId="25" fillId="0" borderId="26" xfId="41" applyFont="1" applyBorder="1" applyAlignment="1">
      <alignment horizontal="center"/>
    </xf>
    <xf numFmtId="3" fontId="0" fillId="34" borderId="16" xfId="0" applyNumberFormat="1" applyFill="1" applyBorder="1" applyAlignment="1" applyProtection="1">
      <alignment horizontal="center"/>
      <protection locked="0"/>
    </xf>
    <xf numFmtId="3" fontId="0" fillId="34" borderId="6" xfId="0" applyNumberFormat="1" applyFill="1" applyBorder="1" applyAlignment="1" applyProtection="1">
      <alignment horizontal="center"/>
      <protection locked="0"/>
    </xf>
    <xf numFmtId="3" fontId="0" fillId="34" borderId="6" xfId="0" applyNumberFormat="1" applyFill="1" applyBorder="1" applyAlignment="1">
      <alignment horizontal="center"/>
    </xf>
    <xf numFmtId="3" fontId="0" fillId="34" borderId="24" xfId="0" applyNumberFormat="1" applyFill="1" applyBorder="1" applyAlignment="1" applyProtection="1">
      <alignment horizontal="center"/>
      <protection locked="0"/>
    </xf>
    <xf numFmtId="3" fontId="0" fillId="34" borderId="8" xfId="0" applyNumberFormat="1" applyFill="1" applyBorder="1" applyAlignment="1" applyProtection="1">
      <alignment horizontal="center"/>
    </xf>
    <xf numFmtId="3" fontId="0" fillId="34" borderId="30" xfId="0" applyNumberFormat="1" applyFill="1" applyBorder="1" applyAlignment="1" applyProtection="1">
      <alignment horizontal="center"/>
      <protection locked="0"/>
    </xf>
    <xf numFmtId="3" fontId="0" fillId="34" borderId="26" xfId="0" applyNumberFormat="1" applyFill="1" applyBorder="1" applyAlignment="1" applyProtection="1">
      <alignment horizontal="center"/>
      <protection locked="0"/>
    </xf>
    <xf numFmtId="3" fontId="0" fillId="34" borderId="26" xfId="0" applyNumberFormat="1" applyFill="1" applyBorder="1" applyAlignment="1" applyProtection="1">
      <alignment horizontal="center"/>
    </xf>
    <xf numFmtId="3" fontId="0" fillId="34" borderId="7" xfId="0" applyNumberFormat="1" applyFill="1" applyBorder="1" applyAlignment="1" applyProtection="1">
      <alignment horizontal="center"/>
      <protection locked="0"/>
    </xf>
    <xf numFmtId="3" fontId="0" fillId="34" borderId="23" xfId="0" applyNumberFormat="1" applyFill="1" applyBorder="1" applyAlignment="1" applyProtection="1">
      <alignment horizontal="center"/>
      <protection locked="0"/>
    </xf>
    <xf numFmtId="3" fontId="0" fillId="34" borderId="23" xfId="0" applyNumberFormat="1" applyFill="1" applyBorder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7" xfId="0" applyFont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</xf>
    <xf numFmtId="164" fontId="0" fillId="0" borderId="0" xfId="0" applyNumberFormat="1" applyBorder="1" applyAlignment="1" applyProtection="1">
      <alignment horizontal="center" wrapText="1"/>
      <protection locked="0"/>
    </xf>
    <xf numFmtId="0" fontId="0" fillId="0" borderId="0" xfId="0" applyBorder="1" applyProtection="1"/>
    <xf numFmtId="0" fontId="29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49" fontId="4" fillId="0" borderId="7" xfId="0" applyNumberFormat="1" applyFont="1" applyBorder="1" applyAlignment="1" applyProtection="1">
      <alignment horizontal="center" wrapText="1"/>
      <protection locked="0"/>
    </xf>
    <xf numFmtId="49" fontId="0" fillId="0" borderId="7" xfId="0" quotePrefix="1" applyNumberFormat="1" applyBorder="1" applyAlignment="1" applyProtection="1">
      <alignment horizontal="center" wrapText="1"/>
      <protection locked="0"/>
    </xf>
    <xf numFmtId="0" fontId="29" fillId="0" borderId="44" xfId="0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S46"/>
  <sheetViews>
    <sheetView tabSelected="1" zoomScale="85" zoomScaleNormal="85" workbookViewId="0">
      <selection activeCell="A5" sqref="A5"/>
    </sheetView>
  </sheetViews>
  <sheetFormatPr defaultRowHeight="12.75"/>
  <cols>
    <col min="1" max="1" width="5.42578125" customWidth="1"/>
    <col min="2" max="2" width="38.42578125" customWidth="1"/>
    <col min="3" max="9" width="6.7109375" customWidth="1"/>
    <col min="10" max="10" width="6.7109375" style="4" customWidth="1"/>
    <col min="11" max="11" width="8.140625" customWidth="1"/>
    <col min="12" max="12" width="8.140625" bestFit="1" customWidth="1"/>
    <col min="13" max="16" width="8.140625" customWidth="1"/>
    <col min="17" max="17" width="8.140625" style="4" customWidth="1"/>
  </cols>
  <sheetData>
    <row r="1" spans="1:17" ht="22.5">
      <c r="A1" s="83" t="s">
        <v>33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>
      <c r="A2" s="84" t="s">
        <v>34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>
      <c r="A3" s="1"/>
      <c r="B3" s="66" t="s">
        <v>35</v>
      </c>
      <c r="C3" s="85" t="s">
        <v>36</v>
      </c>
      <c r="D3" s="86"/>
      <c r="E3" s="86"/>
      <c r="F3" s="86"/>
      <c r="G3" s="66" t="s">
        <v>37</v>
      </c>
      <c r="H3" s="88">
        <v>32</v>
      </c>
      <c r="I3" s="67"/>
      <c r="J3" s="1"/>
      <c r="K3" s="1"/>
      <c r="L3" s="66"/>
      <c r="M3" s="66" t="s">
        <v>38</v>
      </c>
      <c r="N3" s="90" t="s">
        <v>39</v>
      </c>
      <c r="O3" s="91"/>
      <c r="P3" s="91"/>
      <c r="Q3" s="91"/>
    </row>
    <row r="4" spans="1:17">
      <c r="A4" s="1"/>
      <c r="B4" s="66" t="s">
        <v>40</v>
      </c>
      <c r="C4" s="87"/>
      <c r="D4" s="87"/>
      <c r="E4" s="87"/>
      <c r="F4" s="87"/>
      <c r="G4" s="66" t="s">
        <v>41</v>
      </c>
      <c r="H4" s="89"/>
      <c r="I4" s="67"/>
      <c r="J4" s="66"/>
      <c r="K4" s="1"/>
      <c r="L4" s="66"/>
      <c r="M4" s="66" t="s">
        <v>42</v>
      </c>
      <c r="N4" s="92"/>
      <c r="O4" s="92"/>
      <c r="P4" s="92"/>
      <c r="Q4" s="92"/>
    </row>
    <row r="5" spans="1:17" ht="13.5" thickBot="1"/>
    <row r="6" spans="1:17" s="2" customFormat="1" ht="13.5" thickTop="1">
      <c r="A6" s="79" t="s">
        <v>11</v>
      </c>
      <c r="B6" s="80"/>
      <c r="C6" s="23" t="s">
        <v>8</v>
      </c>
      <c r="D6" s="5"/>
      <c r="E6" s="5"/>
      <c r="F6" s="6"/>
      <c r="G6" s="6"/>
      <c r="H6" s="7"/>
      <c r="I6" s="8"/>
      <c r="J6" s="9"/>
      <c r="K6" s="10" t="s">
        <v>1</v>
      </c>
      <c r="L6" s="10"/>
      <c r="M6" s="10"/>
      <c r="N6" s="10"/>
      <c r="O6" s="10"/>
      <c r="P6" s="10"/>
      <c r="Q6" s="25"/>
    </row>
    <row r="7" spans="1:17" s="2" customFormat="1">
      <c r="A7" s="81"/>
      <c r="B7" s="82"/>
      <c r="C7" s="24" t="s">
        <v>9</v>
      </c>
      <c r="D7" s="11"/>
      <c r="E7" s="11"/>
      <c r="F7" s="11"/>
      <c r="G7" s="11"/>
      <c r="H7" s="12"/>
      <c r="I7" s="13"/>
      <c r="J7" s="14"/>
      <c r="K7" s="15" t="s">
        <v>2</v>
      </c>
      <c r="L7" s="16"/>
      <c r="M7" s="16"/>
      <c r="N7" s="16"/>
      <c r="O7" s="16"/>
      <c r="P7" s="16"/>
      <c r="Q7" s="26"/>
    </row>
    <row r="8" spans="1:17" s="1" customFormat="1" ht="172.5" customHeight="1" thickBot="1">
      <c r="A8" s="17" t="s">
        <v>0</v>
      </c>
      <c r="B8" s="30" t="s">
        <v>19</v>
      </c>
      <c r="C8" s="47" t="s">
        <v>28</v>
      </c>
      <c r="D8" s="47" t="s">
        <v>29</v>
      </c>
      <c r="E8" s="47" t="s">
        <v>30</v>
      </c>
      <c r="F8" s="48" t="s">
        <v>31</v>
      </c>
      <c r="G8" s="47" t="s">
        <v>32</v>
      </c>
      <c r="H8" s="22" t="s">
        <v>6</v>
      </c>
      <c r="I8" s="18" t="s">
        <v>3</v>
      </c>
      <c r="J8" s="19" t="s">
        <v>10</v>
      </c>
      <c r="K8" s="20" t="s">
        <v>4</v>
      </c>
      <c r="L8" s="21" t="s">
        <v>15</v>
      </c>
      <c r="M8" s="21" t="s">
        <v>16</v>
      </c>
      <c r="N8" s="21" t="s">
        <v>15</v>
      </c>
      <c r="O8" s="21" t="s">
        <v>5</v>
      </c>
      <c r="P8" s="21" t="s">
        <v>17</v>
      </c>
      <c r="Q8" s="22" t="s">
        <v>18</v>
      </c>
    </row>
    <row r="9" spans="1:17" ht="16.5" customHeight="1" thickTop="1">
      <c r="A9" s="3">
        <v>1</v>
      </c>
      <c r="B9" s="31" t="s">
        <v>20</v>
      </c>
      <c r="C9" s="34">
        <v>25</v>
      </c>
      <c r="D9" s="35">
        <v>17</v>
      </c>
      <c r="E9" s="35">
        <v>30</v>
      </c>
      <c r="F9" s="35">
        <v>0</v>
      </c>
      <c r="G9" s="35">
        <v>2</v>
      </c>
      <c r="H9" s="36">
        <f>SUM(C9:G9)</f>
        <v>74</v>
      </c>
      <c r="I9" s="37">
        <v>0</v>
      </c>
      <c r="J9" s="38">
        <f>I9+H9</f>
        <v>74</v>
      </c>
      <c r="K9" s="51">
        <v>233</v>
      </c>
      <c r="L9" s="49">
        <f>M9-K9</f>
        <v>0</v>
      </c>
      <c r="M9" s="52">
        <v>233</v>
      </c>
      <c r="N9" s="49">
        <f>O9-M9</f>
        <v>-2</v>
      </c>
      <c r="O9" s="52">
        <v>231</v>
      </c>
      <c r="P9" s="49">
        <f>Q9-O9</f>
        <v>1</v>
      </c>
      <c r="Q9" s="52">
        <v>232</v>
      </c>
    </row>
    <row r="10" spans="1:17" ht="16.5" customHeight="1">
      <c r="A10" s="28">
        <v>2</v>
      </c>
      <c r="B10" s="29" t="s">
        <v>20</v>
      </c>
      <c r="C10" s="39">
        <v>97</v>
      </c>
      <c r="D10" s="40">
        <v>45</v>
      </c>
      <c r="E10" s="40">
        <v>30</v>
      </c>
      <c r="F10" s="40">
        <v>3</v>
      </c>
      <c r="G10" s="40">
        <v>4</v>
      </c>
      <c r="H10" s="41">
        <f t="shared" ref="H9:H35" si="0">SUM(C10:G10)</f>
        <v>179</v>
      </c>
      <c r="I10" s="42">
        <v>2</v>
      </c>
      <c r="J10" s="43">
        <f t="shared" ref="J10:J40" si="1">I10+H10</f>
        <v>181</v>
      </c>
      <c r="K10" s="53">
        <v>422</v>
      </c>
      <c r="L10" s="50">
        <f t="shared" ref="L10:N35" si="2">M10-K10</f>
        <v>0</v>
      </c>
      <c r="M10" s="54">
        <v>422</v>
      </c>
      <c r="N10" s="50">
        <f t="shared" si="2"/>
        <v>3</v>
      </c>
      <c r="O10" s="54">
        <v>425</v>
      </c>
      <c r="P10" s="50">
        <f t="shared" ref="P10" si="3">Q10-O10</f>
        <v>3</v>
      </c>
      <c r="Q10" s="54">
        <v>428</v>
      </c>
    </row>
    <row r="11" spans="1:17" ht="16.5" customHeight="1">
      <c r="A11" s="28">
        <v>3</v>
      </c>
      <c r="B11" s="29" t="s">
        <v>20</v>
      </c>
      <c r="C11" s="39">
        <v>62</v>
      </c>
      <c r="D11" s="40">
        <v>51</v>
      </c>
      <c r="E11" s="40">
        <v>23</v>
      </c>
      <c r="F11" s="40">
        <v>3</v>
      </c>
      <c r="G11" s="40">
        <v>1</v>
      </c>
      <c r="H11" s="41">
        <f t="shared" si="0"/>
        <v>140</v>
      </c>
      <c r="I11" s="42">
        <v>0</v>
      </c>
      <c r="J11" s="43">
        <f t="shared" si="1"/>
        <v>140</v>
      </c>
      <c r="K11" s="53">
        <v>294</v>
      </c>
      <c r="L11" s="50">
        <f t="shared" si="2"/>
        <v>-2</v>
      </c>
      <c r="M11" s="54">
        <v>292</v>
      </c>
      <c r="N11" s="50">
        <f t="shared" si="2"/>
        <v>1</v>
      </c>
      <c r="O11" s="54">
        <v>293</v>
      </c>
      <c r="P11" s="50">
        <f t="shared" ref="P11" si="4">Q11-O11</f>
        <v>1</v>
      </c>
      <c r="Q11" s="54">
        <v>294</v>
      </c>
    </row>
    <row r="12" spans="1:17" ht="16.5" customHeight="1">
      <c r="A12" s="28">
        <v>4</v>
      </c>
      <c r="B12" s="29" t="s">
        <v>20</v>
      </c>
      <c r="C12" s="39">
        <v>43</v>
      </c>
      <c r="D12" s="40">
        <v>62</v>
      </c>
      <c r="E12" s="40">
        <v>34</v>
      </c>
      <c r="F12" s="40">
        <v>1</v>
      </c>
      <c r="G12" s="40">
        <v>2</v>
      </c>
      <c r="H12" s="41">
        <f t="shared" si="0"/>
        <v>142</v>
      </c>
      <c r="I12" s="42">
        <v>0</v>
      </c>
      <c r="J12" s="43">
        <f t="shared" si="1"/>
        <v>142</v>
      </c>
      <c r="K12" s="53">
        <v>371</v>
      </c>
      <c r="L12" s="50">
        <f t="shared" si="2"/>
        <v>-2</v>
      </c>
      <c r="M12" s="54">
        <v>369</v>
      </c>
      <c r="N12" s="50">
        <f t="shared" si="2"/>
        <v>0</v>
      </c>
      <c r="O12" s="54">
        <v>369</v>
      </c>
      <c r="P12" s="50">
        <f t="shared" ref="P12" si="5">Q12-O12</f>
        <v>0</v>
      </c>
      <c r="Q12" s="54">
        <v>369</v>
      </c>
    </row>
    <row r="13" spans="1:17" ht="16.5" customHeight="1">
      <c r="A13" s="28">
        <v>5</v>
      </c>
      <c r="B13" s="29" t="s">
        <v>20</v>
      </c>
      <c r="C13" s="39">
        <v>15</v>
      </c>
      <c r="D13" s="40">
        <v>102</v>
      </c>
      <c r="E13" s="40">
        <v>8</v>
      </c>
      <c r="F13" s="40">
        <v>0</v>
      </c>
      <c r="G13" s="40">
        <v>1</v>
      </c>
      <c r="H13" s="41">
        <f t="shared" si="0"/>
        <v>126</v>
      </c>
      <c r="I13" s="42">
        <v>0</v>
      </c>
      <c r="J13" s="43">
        <f t="shared" si="1"/>
        <v>126</v>
      </c>
      <c r="K13" s="53">
        <v>358</v>
      </c>
      <c r="L13" s="50">
        <f t="shared" si="2"/>
        <v>2</v>
      </c>
      <c r="M13" s="54">
        <v>360</v>
      </c>
      <c r="N13" s="50">
        <f t="shared" si="2"/>
        <v>0</v>
      </c>
      <c r="O13" s="54">
        <v>360</v>
      </c>
      <c r="P13" s="50">
        <f t="shared" ref="P13" si="6">Q13-O13</f>
        <v>3</v>
      </c>
      <c r="Q13" s="54">
        <v>363</v>
      </c>
    </row>
    <row r="14" spans="1:17" ht="16.5" customHeight="1">
      <c r="A14" s="28">
        <v>6</v>
      </c>
      <c r="B14" s="29" t="s">
        <v>20</v>
      </c>
      <c r="C14" s="39">
        <v>60</v>
      </c>
      <c r="D14" s="40">
        <v>55</v>
      </c>
      <c r="E14" s="40">
        <v>26</v>
      </c>
      <c r="F14" s="40">
        <v>5</v>
      </c>
      <c r="G14" s="40">
        <v>4</v>
      </c>
      <c r="H14" s="41">
        <f t="shared" si="0"/>
        <v>150</v>
      </c>
      <c r="I14" s="42">
        <v>1</v>
      </c>
      <c r="J14" s="43">
        <f t="shared" si="1"/>
        <v>151</v>
      </c>
      <c r="K14" s="53">
        <v>375</v>
      </c>
      <c r="L14" s="50">
        <f t="shared" si="2"/>
        <v>0</v>
      </c>
      <c r="M14" s="54">
        <v>375</v>
      </c>
      <c r="N14" s="50">
        <f t="shared" si="2"/>
        <v>0</v>
      </c>
      <c r="O14" s="54">
        <v>375</v>
      </c>
      <c r="P14" s="50">
        <f t="shared" ref="P14" si="7">Q14-O14</f>
        <v>4</v>
      </c>
      <c r="Q14" s="54">
        <v>379</v>
      </c>
    </row>
    <row r="15" spans="1:17" ht="16.5" customHeight="1">
      <c r="A15" s="28">
        <v>7</v>
      </c>
      <c r="B15" s="29" t="s">
        <v>21</v>
      </c>
      <c r="C15" s="39">
        <v>58</v>
      </c>
      <c r="D15" s="40">
        <v>48</v>
      </c>
      <c r="E15" s="40">
        <v>27</v>
      </c>
      <c r="F15" s="40">
        <v>4</v>
      </c>
      <c r="G15" s="40">
        <v>0</v>
      </c>
      <c r="H15" s="41">
        <f t="shared" si="0"/>
        <v>137</v>
      </c>
      <c r="I15" s="42">
        <v>0</v>
      </c>
      <c r="J15" s="43">
        <f t="shared" si="1"/>
        <v>137</v>
      </c>
      <c r="K15" s="53">
        <v>392</v>
      </c>
      <c r="L15" s="50">
        <f t="shared" si="2"/>
        <v>-11</v>
      </c>
      <c r="M15" s="54">
        <v>381</v>
      </c>
      <c r="N15" s="50">
        <f t="shared" si="2"/>
        <v>4</v>
      </c>
      <c r="O15" s="54">
        <v>385</v>
      </c>
      <c r="P15" s="50">
        <f t="shared" ref="P15" si="8">Q15-O15</f>
        <v>2</v>
      </c>
      <c r="Q15" s="54">
        <v>387</v>
      </c>
    </row>
    <row r="16" spans="1:17" ht="16.5" customHeight="1">
      <c r="A16" s="28">
        <v>8</v>
      </c>
      <c r="B16" s="29" t="s">
        <v>21</v>
      </c>
      <c r="C16" s="39">
        <v>34</v>
      </c>
      <c r="D16" s="40">
        <v>30</v>
      </c>
      <c r="E16" s="40">
        <v>46</v>
      </c>
      <c r="F16" s="40">
        <v>5</v>
      </c>
      <c r="G16" s="40">
        <v>2</v>
      </c>
      <c r="H16" s="41">
        <f t="shared" si="0"/>
        <v>117</v>
      </c>
      <c r="I16" s="42">
        <v>0</v>
      </c>
      <c r="J16" s="43">
        <f t="shared" si="1"/>
        <v>117</v>
      </c>
      <c r="K16" s="53">
        <v>256</v>
      </c>
      <c r="L16" s="50">
        <f t="shared" si="2"/>
        <v>0</v>
      </c>
      <c r="M16" s="54">
        <v>256</v>
      </c>
      <c r="N16" s="50">
        <f t="shared" si="2"/>
        <v>2</v>
      </c>
      <c r="O16" s="54">
        <v>258</v>
      </c>
      <c r="P16" s="50">
        <f t="shared" ref="P16" si="9">Q16-O16</f>
        <v>5</v>
      </c>
      <c r="Q16" s="54">
        <v>263</v>
      </c>
    </row>
    <row r="17" spans="1:17" ht="16.5" customHeight="1">
      <c r="A17" s="28">
        <v>9</v>
      </c>
      <c r="B17" s="29" t="s">
        <v>21</v>
      </c>
      <c r="C17" s="39">
        <v>46</v>
      </c>
      <c r="D17" s="40">
        <v>29</v>
      </c>
      <c r="E17" s="40">
        <v>11</v>
      </c>
      <c r="F17" s="40">
        <v>3</v>
      </c>
      <c r="G17" s="40">
        <v>1</v>
      </c>
      <c r="H17" s="41">
        <f t="shared" si="0"/>
        <v>90</v>
      </c>
      <c r="I17" s="42">
        <v>0</v>
      </c>
      <c r="J17" s="43">
        <f t="shared" si="1"/>
        <v>90</v>
      </c>
      <c r="K17" s="53">
        <v>267</v>
      </c>
      <c r="L17" s="50">
        <f t="shared" si="2"/>
        <v>0</v>
      </c>
      <c r="M17" s="54">
        <v>267</v>
      </c>
      <c r="N17" s="50">
        <f t="shared" si="2"/>
        <v>4</v>
      </c>
      <c r="O17" s="54">
        <v>271</v>
      </c>
      <c r="P17" s="50">
        <f t="shared" ref="P17" si="10">Q17-O17</f>
        <v>3</v>
      </c>
      <c r="Q17" s="54">
        <v>274</v>
      </c>
    </row>
    <row r="18" spans="1:17" ht="16.5" customHeight="1">
      <c r="A18" s="28">
        <v>10</v>
      </c>
      <c r="B18" s="29" t="s">
        <v>21</v>
      </c>
      <c r="C18" s="39">
        <v>51</v>
      </c>
      <c r="D18" s="40">
        <v>59</v>
      </c>
      <c r="E18" s="40">
        <v>38</v>
      </c>
      <c r="F18" s="40">
        <v>3</v>
      </c>
      <c r="G18" s="40">
        <v>0</v>
      </c>
      <c r="H18" s="41">
        <f t="shared" si="0"/>
        <v>151</v>
      </c>
      <c r="I18" s="42">
        <v>0</v>
      </c>
      <c r="J18" s="43">
        <f t="shared" si="1"/>
        <v>151</v>
      </c>
      <c r="K18" s="53">
        <v>407</v>
      </c>
      <c r="L18" s="50">
        <f t="shared" si="2"/>
        <v>-1</v>
      </c>
      <c r="M18" s="54">
        <v>406</v>
      </c>
      <c r="N18" s="50">
        <f t="shared" si="2"/>
        <v>1</v>
      </c>
      <c r="O18" s="54">
        <v>407</v>
      </c>
      <c r="P18" s="50">
        <f t="shared" ref="P18" si="11">Q18-O18</f>
        <v>6</v>
      </c>
      <c r="Q18" s="54">
        <v>413</v>
      </c>
    </row>
    <row r="19" spans="1:17" ht="16.5" customHeight="1">
      <c r="A19" s="28">
        <v>11</v>
      </c>
      <c r="B19" s="29" t="s">
        <v>21</v>
      </c>
      <c r="C19" s="39">
        <v>36</v>
      </c>
      <c r="D19" s="40">
        <v>24</v>
      </c>
      <c r="E19" s="40">
        <v>51</v>
      </c>
      <c r="F19" s="40">
        <v>1</v>
      </c>
      <c r="G19" s="40">
        <v>1</v>
      </c>
      <c r="H19" s="41">
        <f t="shared" si="0"/>
        <v>113</v>
      </c>
      <c r="I19" s="42">
        <v>0</v>
      </c>
      <c r="J19" s="43">
        <f t="shared" si="1"/>
        <v>113</v>
      </c>
      <c r="K19" s="53">
        <v>343</v>
      </c>
      <c r="L19" s="50">
        <f t="shared" si="2"/>
        <v>1</v>
      </c>
      <c r="M19" s="54">
        <v>344</v>
      </c>
      <c r="N19" s="50">
        <f t="shared" si="2"/>
        <v>-5</v>
      </c>
      <c r="O19" s="54">
        <v>339</v>
      </c>
      <c r="P19" s="50">
        <f t="shared" ref="P19" si="12">Q19-O19</f>
        <v>2</v>
      </c>
      <c r="Q19" s="54">
        <v>341</v>
      </c>
    </row>
    <row r="20" spans="1:17" ht="16.5" customHeight="1">
      <c r="A20" s="28">
        <v>12</v>
      </c>
      <c r="B20" s="29" t="s">
        <v>21</v>
      </c>
      <c r="C20" s="39">
        <v>28</v>
      </c>
      <c r="D20" s="40">
        <v>28</v>
      </c>
      <c r="E20" s="40">
        <v>35</v>
      </c>
      <c r="F20" s="40">
        <v>0</v>
      </c>
      <c r="G20" s="40">
        <v>1</v>
      </c>
      <c r="H20" s="41">
        <f t="shared" si="0"/>
        <v>92</v>
      </c>
      <c r="I20" s="42">
        <v>0</v>
      </c>
      <c r="J20" s="43">
        <f t="shared" si="1"/>
        <v>92</v>
      </c>
      <c r="K20" s="53">
        <v>288</v>
      </c>
      <c r="L20" s="50">
        <f t="shared" si="2"/>
        <v>-1</v>
      </c>
      <c r="M20" s="54">
        <v>287</v>
      </c>
      <c r="N20" s="50">
        <f t="shared" si="2"/>
        <v>-19</v>
      </c>
      <c r="O20" s="54">
        <v>268</v>
      </c>
      <c r="P20" s="50">
        <f t="shared" ref="P20" si="13">Q20-O20</f>
        <v>1</v>
      </c>
      <c r="Q20" s="54">
        <v>269</v>
      </c>
    </row>
    <row r="21" spans="1:17" ht="16.5" customHeight="1">
      <c r="A21" s="28">
        <v>13</v>
      </c>
      <c r="B21" s="29" t="s">
        <v>12</v>
      </c>
      <c r="C21" s="39">
        <v>27</v>
      </c>
      <c r="D21" s="40">
        <v>23</v>
      </c>
      <c r="E21" s="40">
        <v>21</v>
      </c>
      <c r="F21" s="40">
        <v>3</v>
      </c>
      <c r="G21" s="40">
        <v>2</v>
      </c>
      <c r="H21" s="41">
        <f t="shared" si="0"/>
        <v>76</v>
      </c>
      <c r="I21" s="42">
        <v>0</v>
      </c>
      <c r="J21" s="43">
        <f t="shared" si="1"/>
        <v>76</v>
      </c>
      <c r="K21" s="53">
        <v>314</v>
      </c>
      <c r="L21" s="50">
        <f t="shared" si="2"/>
        <v>-4</v>
      </c>
      <c r="M21" s="54">
        <v>310</v>
      </c>
      <c r="N21" s="50">
        <f t="shared" si="2"/>
        <v>-6</v>
      </c>
      <c r="O21" s="54">
        <v>304</v>
      </c>
      <c r="P21" s="50">
        <f t="shared" ref="P21" si="14">Q21-O21</f>
        <v>8</v>
      </c>
      <c r="Q21" s="54">
        <v>312</v>
      </c>
    </row>
    <row r="22" spans="1:17" ht="16.5" customHeight="1">
      <c r="A22" s="28">
        <v>14</v>
      </c>
      <c r="B22" s="29" t="s">
        <v>12</v>
      </c>
      <c r="C22" s="39">
        <v>37</v>
      </c>
      <c r="D22" s="40">
        <v>24</v>
      </c>
      <c r="E22" s="40">
        <v>50</v>
      </c>
      <c r="F22" s="40">
        <v>2</v>
      </c>
      <c r="G22" s="40">
        <v>1</v>
      </c>
      <c r="H22" s="41">
        <f t="shared" si="0"/>
        <v>114</v>
      </c>
      <c r="I22" s="42">
        <v>0</v>
      </c>
      <c r="J22" s="43">
        <f t="shared" si="1"/>
        <v>114</v>
      </c>
      <c r="K22" s="53">
        <v>321</v>
      </c>
      <c r="L22" s="50">
        <f t="shared" si="2"/>
        <v>-4</v>
      </c>
      <c r="M22" s="54">
        <v>317</v>
      </c>
      <c r="N22" s="50">
        <f t="shared" si="2"/>
        <v>0</v>
      </c>
      <c r="O22" s="54">
        <v>317</v>
      </c>
      <c r="P22" s="50">
        <f t="shared" ref="P22" si="15">Q22-O22</f>
        <v>-5</v>
      </c>
      <c r="Q22" s="54">
        <v>312</v>
      </c>
    </row>
    <row r="23" spans="1:17" ht="16.5" customHeight="1">
      <c r="A23" s="28">
        <v>15</v>
      </c>
      <c r="B23" s="29" t="s">
        <v>12</v>
      </c>
      <c r="C23" s="39">
        <v>40</v>
      </c>
      <c r="D23" s="40">
        <v>46</v>
      </c>
      <c r="E23" s="40">
        <v>41</v>
      </c>
      <c r="F23" s="40">
        <v>0</v>
      </c>
      <c r="G23" s="40">
        <v>0</v>
      </c>
      <c r="H23" s="41">
        <f t="shared" si="0"/>
        <v>127</v>
      </c>
      <c r="I23" s="42">
        <v>0</v>
      </c>
      <c r="J23" s="43">
        <f t="shared" si="1"/>
        <v>127</v>
      </c>
      <c r="K23" s="53">
        <v>411</v>
      </c>
      <c r="L23" s="50">
        <f t="shared" si="2"/>
        <v>-10</v>
      </c>
      <c r="M23" s="54">
        <v>401</v>
      </c>
      <c r="N23" s="50">
        <f t="shared" si="2"/>
        <v>-1</v>
      </c>
      <c r="O23" s="54">
        <v>400</v>
      </c>
      <c r="P23" s="50">
        <f t="shared" ref="P23" si="16">Q23-O23</f>
        <v>1</v>
      </c>
      <c r="Q23" s="54">
        <v>401</v>
      </c>
    </row>
    <row r="24" spans="1:17" ht="16.5" customHeight="1">
      <c r="A24" s="28">
        <v>16</v>
      </c>
      <c r="B24" s="29" t="s">
        <v>12</v>
      </c>
      <c r="C24" s="39">
        <v>31</v>
      </c>
      <c r="D24" s="40">
        <v>41</v>
      </c>
      <c r="E24" s="40">
        <v>37</v>
      </c>
      <c r="F24" s="40">
        <v>1</v>
      </c>
      <c r="G24" s="40">
        <v>0</v>
      </c>
      <c r="H24" s="41">
        <f t="shared" si="0"/>
        <v>110</v>
      </c>
      <c r="I24" s="42">
        <v>1</v>
      </c>
      <c r="J24" s="43">
        <f t="shared" si="1"/>
        <v>111</v>
      </c>
      <c r="K24" s="53">
        <v>329</v>
      </c>
      <c r="L24" s="50">
        <f t="shared" si="2"/>
        <v>-1</v>
      </c>
      <c r="M24" s="54">
        <v>328</v>
      </c>
      <c r="N24" s="50">
        <f t="shared" si="2"/>
        <v>0</v>
      </c>
      <c r="O24" s="54">
        <v>328</v>
      </c>
      <c r="P24" s="50">
        <f t="shared" ref="P24" si="17">Q24-O24</f>
        <v>1</v>
      </c>
      <c r="Q24" s="54">
        <v>329</v>
      </c>
    </row>
    <row r="25" spans="1:17" ht="16.5" customHeight="1">
      <c r="A25" s="28">
        <v>17</v>
      </c>
      <c r="B25" s="29" t="s">
        <v>12</v>
      </c>
      <c r="C25" s="39">
        <v>37</v>
      </c>
      <c r="D25" s="40">
        <v>35</v>
      </c>
      <c r="E25" s="40">
        <v>51</v>
      </c>
      <c r="F25" s="40">
        <v>1</v>
      </c>
      <c r="G25" s="40">
        <v>1</v>
      </c>
      <c r="H25" s="41">
        <f t="shared" si="0"/>
        <v>125</v>
      </c>
      <c r="I25" s="42">
        <v>0</v>
      </c>
      <c r="J25" s="43">
        <f t="shared" si="1"/>
        <v>125</v>
      </c>
      <c r="K25" s="53">
        <v>451</v>
      </c>
      <c r="L25" s="50">
        <f t="shared" si="2"/>
        <v>-4</v>
      </c>
      <c r="M25" s="54">
        <v>447</v>
      </c>
      <c r="N25" s="50">
        <f t="shared" si="2"/>
        <v>1</v>
      </c>
      <c r="O25" s="54">
        <v>448</v>
      </c>
      <c r="P25" s="50">
        <f t="shared" ref="P25" si="18">Q25-O25</f>
        <v>7</v>
      </c>
      <c r="Q25" s="54">
        <v>455</v>
      </c>
    </row>
    <row r="26" spans="1:17" ht="16.5" customHeight="1">
      <c r="A26" s="28">
        <v>18</v>
      </c>
      <c r="B26" s="29" t="s">
        <v>12</v>
      </c>
      <c r="C26" s="39">
        <v>60</v>
      </c>
      <c r="D26" s="40">
        <v>41</v>
      </c>
      <c r="E26" s="40">
        <v>39</v>
      </c>
      <c r="F26" s="40">
        <v>1</v>
      </c>
      <c r="G26" s="40">
        <v>3</v>
      </c>
      <c r="H26" s="41">
        <f t="shared" si="0"/>
        <v>144</v>
      </c>
      <c r="I26" s="42">
        <v>1</v>
      </c>
      <c r="J26" s="43">
        <f t="shared" si="1"/>
        <v>145</v>
      </c>
      <c r="K26" s="53">
        <v>424</v>
      </c>
      <c r="L26" s="50">
        <f t="shared" si="2"/>
        <v>-1</v>
      </c>
      <c r="M26" s="54">
        <v>423</v>
      </c>
      <c r="N26" s="50">
        <f t="shared" si="2"/>
        <v>-1</v>
      </c>
      <c r="O26" s="54">
        <v>422</v>
      </c>
      <c r="P26" s="50">
        <f t="shared" ref="P26" si="19">Q26-O26</f>
        <v>3</v>
      </c>
      <c r="Q26" s="54">
        <v>425</v>
      </c>
    </row>
    <row r="27" spans="1:17" ht="16.5" customHeight="1">
      <c r="A27" s="28">
        <v>19</v>
      </c>
      <c r="B27" s="29" t="s">
        <v>12</v>
      </c>
      <c r="C27" s="39">
        <v>71</v>
      </c>
      <c r="D27" s="40">
        <v>59</v>
      </c>
      <c r="E27" s="40">
        <v>47</v>
      </c>
      <c r="F27" s="40">
        <v>3</v>
      </c>
      <c r="G27" s="40">
        <v>0</v>
      </c>
      <c r="H27" s="41">
        <f t="shared" si="0"/>
        <v>180</v>
      </c>
      <c r="I27" s="42">
        <v>1</v>
      </c>
      <c r="J27" s="43">
        <f t="shared" si="1"/>
        <v>181</v>
      </c>
      <c r="K27" s="53">
        <v>444</v>
      </c>
      <c r="L27" s="50">
        <f t="shared" si="2"/>
        <v>0</v>
      </c>
      <c r="M27" s="54">
        <v>444</v>
      </c>
      <c r="N27" s="50">
        <f t="shared" si="2"/>
        <v>1</v>
      </c>
      <c r="O27" s="54">
        <v>445</v>
      </c>
      <c r="P27" s="50">
        <f t="shared" ref="P27" si="20">Q27-O27</f>
        <v>10</v>
      </c>
      <c r="Q27" s="54">
        <v>455</v>
      </c>
    </row>
    <row r="28" spans="1:17" ht="16.5" customHeight="1">
      <c r="A28" s="28">
        <v>20</v>
      </c>
      <c r="B28" s="29" t="s">
        <v>12</v>
      </c>
      <c r="C28" s="39">
        <v>70</v>
      </c>
      <c r="D28" s="40">
        <v>47</v>
      </c>
      <c r="E28" s="40">
        <v>49</v>
      </c>
      <c r="F28" s="40">
        <v>1</v>
      </c>
      <c r="G28" s="40">
        <v>0</v>
      </c>
      <c r="H28" s="41">
        <f t="shared" si="0"/>
        <v>167</v>
      </c>
      <c r="I28" s="42">
        <v>0</v>
      </c>
      <c r="J28" s="43">
        <f t="shared" si="1"/>
        <v>167</v>
      </c>
      <c r="K28" s="53">
        <v>403</v>
      </c>
      <c r="L28" s="50">
        <f t="shared" si="2"/>
        <v>-1</v>
      </c>
      <c r="M28" s="54">
        <v>402</v>
      </c>
      <c r="N28" s="50">
        <f t="shared" si="2"/>
        <v>-4</v>
      </c>
      <c r="O28" s="54">
        <v>398</v>
      </c>
      <c r="P28" s="50">
        <f t="shared" ref="P28" si="21">Q28-O28</f>
        <v>5</v>
      </c>
      <c r="Q28" s="54">
        <v>403</v>
      </c>
    </row>
    <row r="29" spans="1:17" ht="16.5" customHeight="1">
      <c r="A29" s="28">
        <v>21</v>
      </c>
      <c r="B29" s="29" t="s">
        <v>22</v>
      </c>
      <c r="C29" s="39">
        <v>30</v>
      </c>
      <c r="D29" s="40">
        <v>24</v>
      </c>
      <c r="E29" s="40">
        <v>40</v>
      </c>
      <c r="F29" s="40">
        <v>0</v>
      </c>
      <c r="G29" s="40">
        <v>2</v>
      </c>
      <c r="H29" s="41">
        <f t="shared" si="0"/>
        <v>96</v>
      </c>
      <c r="I29" s="42">
        <v>1</v>
      </c>
      <c r="J29" s="43">
        <f t="shared" si="1"/>
        <v>97</v>
      </c>
      <c r="K29" s="53">
        <v>308</v>
      </c>
      <c r="L29" s="50">
        <f t="shared" si="2"/>
        <v>0</v>
      </c>
      <c r="M29" s="54">
        <v>308</v>
      </c>
      <c r="N29" s="50">
        <f t="shared" si="2"/>
        <v>0</v>
      </c>
      <c r="O29" s="54">
        <v>308</v>
      </c>
      <c r="P29" s="50">
        <f t="shared" ref="P29" si="22">Q29-O29</f>
        <v>1</v>
      </c>
      <c r="Q29" s="54">
        <v>309</v>
      </c>
    </row>
    <row r="30" spans="1:17" ht="16.5" customHeight="1">
      <c r="A30" s="28">
        <v>22</v>
      </c>
      <c r="B30" s="29" t="s">
        <v>22</v>
      </c>
      <c r="C30" s="39">
        <v>26</v>
      </c>
      <c r="D30" s="40">
        <v>21</v>
      </c>
      <c r="E30" s="40">
        <v>18</v>
      </c>
      <c r="F30" s="40">
        <v>1</v>
      </c>
      <c r="G30" s="40">
        <v>1</v>
      </c>
      <c r="H30" s="41">
        <f t="shared" si="0"/>
        <v>67</v>
      </c>
      <c r="I30" s="42">
        <v>0</v>
      </c>
      <c r="J30" s="43">
        <f t="shared" si="1"/>
        <v>67</v>
      </c>
      <c r="K30" s="53">
        <v>275</v>
      </c>
      <c r="L30" s="50">
        <f t="shared" si="2"/>
        <v>0</v>
      </c>
      <c r="M30" s="54">
        <v>275</v>
      </c>
      <c r="N30" s="50">
        <f t="shared" si="2"/>
        <v>-1</v>
      </c>
      <c r="O30" s="54">
        <v>274</v>
      </c>
      <c r="P30" s="50">
        <f t="shared" ref="P30" si="23">Q30-O30</f>
        <v>2</v>
      </c>
      <c r="Q30" s="54">
        <v>276</v>
      </c>
    </row>
    <row r="31" spans="1:17" ht="16.5" customHeight="1">
      <c r="A31" s="28">
        <v>23</v>
      </c>
      <c r="B31" s="29" t="s">
        <v>22</v>
      </c>
      <c r="C31" s="39">
        <v>29</v>
      </c>
      <c r="D31" s="40">
        <v>32</v>
      </c>
      <c r="E31" s="40">
        <v>31</v>
      </c>
      <c r="F31" s="40">
        <v>0</v>
      </c>
      <c r="G31" s="40">
        <v>2</v>
      </c>
      <c r="H31" s="41">
        <f t="shared" si="0"/>
        <v>94</v>
      </c>
      <c r="I31" s="42">
        <v>0</v>
      </c>
      <c r="J31" s="43">
        <f t="shared" si="1"/>
        <v>94</v>
      </c>
      <c r="K31" s="53">
        <v>418</v>
      </c>
      <c r="L31" s="50">
        <f t="shared" si="2"/>
        <v>-1</v>
      </c>
      <c r="M31" s="54">
        <v>417</v>
      </c>
      <c r="N31" s="50">
        <f t="shared" si="2"/>
        <v>0</v>
      </c>
      <c r="O31" s="54">
        <v>417</v>
      </c>
      <c r="P31" s="50">
        <f t="shared" ref="P31" si="24">Q31-O31</f>
        <v>2</v>
      </c>
      <c r="Q31" s="54">
        <v>419</v>
      </c>
    </row>
    <row r="32" spans="1:17" ht="16.5" customHeight="1">
      <c r="A32" s="28">
        <v>24</v>
      </c>
      <c r="B32" s="29" t="s">
        <v>22</v>
      </c>
      <c r="C32" s="39">
        <v>26</v>
      </c>
      <c r="D32" s="40">
        <v>26</v>
      </c>
      <c r="E32" s="40">
        <v>32</v>
      </c>
      <c r="F32" s="40">
        <v>2</v>
      </c>
      <c r="G32" s="40">
        <v>1</v>
      </c>
      <c r="H32" s="41">
        <f t="shared" si="0"/>
        <v>87</v>
      </c>
      <c r="I32" s="42">
        <v>1</v>
      </c>
      <c r="J32" s="43">
        <f t="shared" si="1"/>
        <v>88</v>
      </c>
      <c r="K32" s="53">
        <v>329</v>
      </c>
      <c r="L32" s="50">
        <f t="shared" si="2"/>
        <v>0</v>
      </c>
      <c r="M32" s="54">
        <v>329</v>
      </c>
      <c r="N32" s="50">
        <f t="shared" si="2"/>
        <v>-1</v>
      </c>
      <c r="O32" s="54">
        <v>328</v>
      </c>
      <c r="P32" s="50">
        <f t="shared" ref="P32" si="25">Q32-O32</f>
        <v>1</v>
      </c>
      <c r="Q32" s="54">
        <v>329</v>
      </c>
    </row>
    <row r="33" spans="1:19" ht="16.5" customHeight="1">
      <c r="A33" s="28">
        <v>25</v>
      </c>
      <c r="B33" s="29" t="s">
        <v>22</v>
      </c>
      <c r="C33" s="39">
        <v>36</v>
      </c>
      <c r="D33" s="40">
        <v>21</v>
      </c>
      <c r="E33" s="40">
        <v>37</v>
      </c>
      <c r="F33" s="40">
        <v>2</v>
      </c>
      <c r="G33" s="40">
        <v>3</v>
      </c>
      <c r="H33" s="41">
        <f t="shared" si="0"/>
        <v>99</v>
      </c>
      <c r="I33" s="42">
        <v>1</v>
      </c>
      <c r="J33" s="43">
        <f t="shared" si="1"/>
        <v>100</v>
      </c>
      <c r="K33" s="53">
        <v>333</v>
      </c>
      <c r="L33" s="50">
        <f t="shared" si="2"/>
        <v>-1</v>
      </c>
      <c r="M33" s="54">
        <v>332</v>
      </c>
      <c r="N33" s="50">
        <f t="shared" si="2"/>
        <v>2</v>
      </c>
      <c r="O33" s="54">
        <v>334</v>
      </c>
      <c r="P33" s="50">
        <f t="shared" ref="P33" si="26">Q33-O33</f>
        <v>2</v>
      </c>
      <c r="Q33" s="54">
        <v>336</v>
      </c>
    </row>
    <row r="34" spans="1:19" ht="16.5" customHeight="1">
      <c r="A34" s="28">
        <v>26</v>
      </c>
      <c r="B34" s="29" t="s">
        <v>22</v>
      </c>
      <c r="C34" s="39">
        <v>26</v>
      </c>
      <c r="D34" s="40">
        <v>12</v>
      </c>
      <c r="E34" s="40">
        <v>22</v>
      </c>
      <c r="F34" s="40">
        <v>5</v>
      </c>
      <c r="G34" s="40">
        <v>5</v>
      </c>
      <c r="H34" s="41">
        <f t="shared" si="0"/>
        <v>70</v>
      </c>
      <c r="I34" s="42">
        <v>1</v>
      </c>
      <c r="J34" s="43">
        <f t="shared" si="1"/>
        <v>71</v>
      </c>
      <c r="K34" s="53">
        <v>273</v>
      </c>
      <c r="L34" s="50">
        <f t="shared" si="2"/>
        <v>-1</v>
      </c>
      <c r="M34" s="54">
        <v>272</v>
      </c>
      <c r="N34" s="50">
        <f t="shared" si="2"/>
        <v>-2</v>
      </c>
      <c r="O34" s="54">
        <v>270</v>
      </c>
      <c r="P34" s="50">
        <f t="shared" ref="P34" si="27">Q34-O34</f>
        <v>1</v>
      </c>
      <c r="Q34" s="54">
        <v>271</v>
      </c>
    </row>
    <row r="35" spans="1:19" ht="16.5" customHeight="1">
      <c r="A35" s="28">
        <v>27</v>
      </c>
      <c r="B35" s="29" t="s">
        <v>22</v>
      </c>
      <c r="C35" s="39">
        <v>16</v>
      </c>
      <c r="D35" s="40">
        <v>17</v>
      </c>
      <c r="E35" s="40">
        <v>34</v>
      </c>
      <c r="F35" s="40">
        <v>0</v>
      </c>
      <c r="G35" s="40">
        <v>0</v>
      </c>
      <c r="H35" s="41">
        <f t="shared" si="0"/>
        <v>67</v>
      </c>
      <c r="I35" s="42">
        <v>0</v>
      </c>
      <c r="J35" s="43">
        <f t="shared" ref="J35" si="28">I35+H35</f>
        <v>67</v>
      </c>
      <c r="K35" s="53">
        <v>385</v>
      </c>
      <c r="L35" s="50">
        <f t="shared" si="2"/>
        <v>0</v>
      </c>
      <c r="M35" s="54">
        <v>385</v>
      </c>
      <c r="N35" s="50">
        <f t="shared" si="2"/>
        <v>-2</v>
      </c>
      <c r="O35" s="54">
        <v>383</v>
      </c>
      <c r="P35" s="50">
        <f t="shared" ref="P35" si="29">Q35-O35</f>
        <v>1</v>
      </c>
      <c r="Q35" s="54">
        <v>384</v>
      </c>
    </row>
    <row r="36" spans="1:19" ht="16.5" customHeight="1">
      <c r="A36" s="28" t="s">
        <v>23</v>
      </c>
      <c r="B36" s="46" t="s">
        <v>24</v>
      </c>
      <c r="C36" s="39">
        <v>98</v>
      </c>
      <c r="D36" s="40">
        <v>91</v>
      </c>
      <c r="E36" s="40">
        <v>29</v>
      </c>
      <c r="F36" s="40">
        <v>6</v>
      </c>
      <c r="G36" s="40">
        <v>0</v>
      </c>
      <c r="H36" s="41">
        <f t="shared" ref="H36:H40" si="30">SUM(C36:G36)</f>
        <v>224</v>
      </c>
      <c r="I36" s="42">
        <v>0</v>
      </c>
      <c r="J36" s="43">
        <f t="shared" si="1"/>
        <v>224</v>
      </c>
      <c r="K36" s="60"/>
      <c r="L36" s="61"/>
      <c r="M36" s="61"/>
      <c r="N36" s="61"/>
      <c r="O36" s="62"/>
      <c r="P36" s="61"/>
      <c r="Q36" s="62"/>
    </row>
    <row r="37" spans="1:19" ht="16.5" customHeight="1">
      <c r="A37" s="28" t="s">
        <v>23</v>
      </c>
      <c r="B37" s="46" t="s">
        <v>25</v>
      </c>
      <c r="C37" s="39">
        <v>152</v>
      </c>
      <c r="D37" s="40">
        <v>59</v>
      </c>
      <c r="E37" s="40">
        <v>57</v>
      </c>
      <c r="F37" s="40">
        <v>3</v>
      </c>
      <c r="G37" s="40">
        <v>6</v>
      </c>
      <c r="H37" s="41">
        <f t="shared" si="30"/>
        <v>277</v>
      </c>
      <c r="I37" s="42">
        <v>0</v>
      </c>
      <c r="J37" s="43">
        <f t="shared" ref="J37:J38" si="31">I37+H37</f>
        <v>277</v>
      </c>
      <c r="K37" s="60"/>
      <c r="L37" s="61"/>
      <c r="M37" s="61"/>
      <c r="N37" s="61"/>
      <c r="O37" s="62"/>
      <c r="P37" s="61"/>
      <c r="Q37" s="62"/>
    </row>
    <row r="38" spans="1:19" ht="16.5" customHeight="1">
      <c r="A38" s="28" t="s">
        <v>23</v>
      </c>
      <c r="B38" s="46" t="s">
        <v>26</v>
      </c>
      <c r="C38" s="39">
        <v>96</v>
      </c>
      <c r="D38" s="40">
        <v>67</v>
      </c>
      <c r="E38" s="40">
        <v>90</v>
      </c>
      <c r="F38" s="40">
        <v>3</v>
      </c>
      <c r="G38" s="40">
        <v>4</v>
      </c>
      <c r="H38" s="41">
        <f t="shared" si="30"/>
        <v>260</v>
      </c>
      <c r="I38" s="42">
        <v>0</v>
      </c>
      <c r="J38" s="43">
        <f t="shared" si="31"/>
        <v>260</v>
      </c>
      <c r="K38" s="60"/>
      <c r="L38" s="61"/>
      <c r="M38" s="61"/>
      <c r="N38" s="61"/>
      <c r="O38" s="62"/>
      <c r="P38" s="61"/>
      <c r="Q38" s="62"/>
    </row>
    <row r="39" spans="1:19" ht="16.5" customHeight="1">
      <c r="A39" s="28" t="s">
        <v>23</v>
      </c>
      <c r="B39" s="46" t="s">
        <v>27</v>
      </c>
      <c r="C39" s="39">
        <v>28</v>
      </c>
      <c r="D39" s="40">
        <v>23</v>
      </c>
      <c r="E39" s="40">
        <v>25</v>
      </c>
      <c r="F39" s="40">
        <v>3</v>
      </c>
      <c r="G39" s="40">
        <v>5</v>
      </c>
      <c r="H39" s="41">
        <f t="shared" si="30"/>
        <v>84</v>
      </c>
      <c r="I39" s="42">
        <v>0</v>
      </c>
      <c r="J39" s="43">
        <f>I39+H39</f>
        <v>84</v>
      </c>
      <c r="K39" s="60"/>
      <c r="L39" s="61"/>
      <c r="M39" s="61"/>
      <c r="N39" s="61"/>
      <c r="O39" s="62"/>
      <c r="P39" s="61"/>
      <c r="Q39" s="62"/>
    </row>
    <row r="40" spans="1:19" ht="16.5" customHeight="1">
      <c r="A40" s="28"/>
      <c r="B40" s="32" t="s">
        <v>13</v>
      </c>
      <c r="C40" s="39">
        <v>134</v>
      </c>
      <c r="D40" s="40">
        <v>69</v>
      </c>
      <c r="E40" s="40">
        <v>49</v>
      </c>
      <c r="F40" s="40">
        <v>4</v>
      </c>
      <c r="G40" s="40">
        <v>7</v>
      </c>
      <c r="H40" s="41">
        <f t="shared" si="30"/>
        <v>263</v>
      </c>
      <c r="I40" s="42">
        <v>1</v>
      </c>
      <c r="J40" s="43">
        <f t="shared" si="1"/>
        <v>264</v>
      </c>
      <c r="K40" s="60"/>
      <c r="L40" s="61"/>
      <c r="M40" s="61"/>
      <c r="N40" s="61"/>
      <c r="O40" s="62"/>
      <c r="P40" s="61"/>
      <c r="Q40" s="62"/>
    </row>
    <row r="41" spans="1:19" ht="16.5" customHeight="1" thickBot="1">
      <c r="A41" s="27"/>
      <c r="B41" s="32" t="s">
        <v>14</v>
      </c>
      <c r="C41" s="55"/>
      <c r="D41" s="56"/>
      <c r="E41" s="56"/>
      <c r="F41" s="56"/>
      <c r="G41" s="56"/>
      <c r="H41" s="57"/>
      <c r="I41" s="58"/>
      <c r="J41" s="59"/>
      <c r="K41" s="63"/>
      <c r="L41" s="64"/>
      <c r="M41" s="64"/>
      <c r="N41" s="64"/>
      <c r="O41" s="64"/>
      <c r="P41" s="64"/>
      <c r="Q41" s="65"/>
    </row>
    <row r="42" spans="1:19" ht="17.25" thickTop="1" thickBot="1">
      <c r="B42" s="33" t="s">
        <v>7</v>
      </c>
      <c r="C42" s="44">
        <f t="shared" ref="C42:L42" si="32">SUM(C9:C41)</f>
        <v>1625</v>
      </c>
      <c r="D42" s="44">
        <f t="shared" si="32"/>
        <v>1328</v>
      </c>
      <c r="E42" s="44">
        <f t="shared" si="32"/>
        <v>1158</v>
      </c>
      <c r="F42" s="44">
        <f t="shared" si="32"/>
        <v>69</v>
      </c>
      <c r="G42" s="44">
        <f t="shared" si="32"/>
        <v>62</v>
      </c>
      <c r="H42" s="44">
        <f t="shared" si="32"/>
        <v>4242</v>
      </c>
      <c r="I42" s="44">
        <f t="shared" si="32"/>
        <v>11</v>
      </c>
      <c r="J42" s="44">
        <f t="shared" si="32"/>
        <v>4253</v>
      </c>
      <c r="K42" s="44">
        <f t="shared" si="32"/>
        <v>9424</v>
      </c>
      <c r="L42" s="44">
        <f t="shared" si="32"/>
        <v>-42</v>
      </c>
      <c r="M42" s="44">
        <f t="shared" ref="M42:Q42" si="33">SUM(M9:M41)</f>
        <v>9382</v>
      </c>
      <c r="N42" s="44">
        <f t="shared" si="33"/>
        <v>-25</v>
      </c>
      <c r="O42" s="44">
        <f t="shared" si="33"/>
        <v>9357</v>
      </c>
      <c r="P42" s="44">
        <f t="shared" si="33"/>
        <v>71</v>
      </c>
      <c r="Q42" s="45">
        <f t="shared" si="33"/>
        <v>9428</v>
      </c>
    </row>
    <row r="44" spans="1:19" s="1" customFormat="1" ht="18.75" customHeight="1">
      <c r="B44" s="68" t="s">
        <v>43</v>
      </c>
      <c r="C44" s="69"/>
      <c r="D44" s="70"/>
      <c r="F44" s="70"/>
      <c r="G44" s="70"/>
      <c r="H44" s="70"/>
      <c r="K44" s="75" t="s">
        <v>44</v>
      </c>
      <c r="L44" s="76"/>
      <c r="M44" s="76"/>
      <c r="N44" s="76"/>
      <c r="O44" s="76"/>
      <c r="P44" s="71"/>
      <c r="Q44" s="71"/>
      <c r="R44" s="71"/>
      <c r="S44" s="72"/>
    </row>
    <row r="45" spans="1:19" s="1" customFormat="1" ht="12.75" customHeight="1">
      <c r="B45" s="73" t="s">
        <v>45</v>
      </c>
      <c r="C45" s="73"/>
      <c r="D45" s="70"/>
      <c r="F45" s="70"/>
      <c r="G45" s="70"/>
      <c r="H45" s="70"/>
      <c r="K45" s="77" t="s">
        <v>46</v>
      </c>
      <c r="L45" s="77"/>
      <c r="M45" s="77"/>
      <c r="N45" s="77"/>
      <c r="O45" s="77"/>
      <c r="P45" s="74"/>
      <c r="Q45" s="74"/>
      <c r="R45" s="74"/>
      <c r="S45" s="72"/>
    </row>
    <row r="46" spans="1:19" s="1" customFormat="1" ht="12.75" customHeight="1">
      <c r="B46" s="73" t="s">
        <v>47</v>
      </c>
      <c r="C46" s="73"/>
      <c r="D46" s="70"/>
      <c r="F46" s="70"/>
      <c r="G46" s="70"/>
      <c r="H46" s="70"/>
      <c r="K46" s="78" t="s">
        <v>48</v>
      </c>
      <c r="L46" s="78"/>
      <c r="M46" s="78"/>
      <c r="N46" s="78"/>
      <c r="O46" s="78"/>
      <c r="P46" s="74"/>
      <c r="Q46" s="74"/>
      <c r="R46" s="74"/>
      <c r="S46" s="72"/>
    </row>
  </sheetData>
  <mergeCells count="10">
    <mergeCell ref="A1:Q1"/>
    <mergeCell ref="A2:Q2"/>
    <mergeCell ref="C3:F4"/>
    <mergeCell ref="H3:H4"/>
    <mergeCell ref="N3:Q4"/>
    <mergeCell ref="K44:O44"/>
    <mergeCell ref="K45:O45"/>
    <mergeCell ref="K46:O46"/>
    <mergeCell ref="A6:B6"/>
    <mergeCell ref="A7:B7"/>
  </mergeCells>
  <phoneticPr fontId="0" type="noConversion"/>
  <dataValidations xWindow="494" yWindow="324" count="4">
    <dataValidation type="whole" operator="greaterThan" allowBlank="1" showInputMessage="1" showErrorMessage="1" errorTitle="Invalid Entry" error="Number of electors must be 0 or greater!_x000a_La nombre des électeurs doivent être 0 ou plus!" sqref="P9:P35 N9:N35 M36:P41 K9:L41">
      <formula1>-1</formula1>
    </dataValidation>
    <dataValidation type="whole" operator="greaterThan" allowBlank="1" showInputMessage="1" showErrorMessage="1" errorTitle="Invalid Entry" error="Number of ballots must be 0 or greater!_x000a_La nombre des bulletins doivent être 0 ou plus!" sqref="I9:I41">
      <formula1>-1</formula1>
    </dataValidation>
    <dataValidation type="whole" operator="greaterThan" allowBlank="1" showInputMessage="1" showErrorMessage="1" errorTitle="Invalid Entry" error="Number of votes must be 0 or greater!_x000a_La nombre des votes doivent être 0 ou plus!" sqref="C9:G41">
      <formula1>-1</formula1>
    </dataValidation>
    <dataValidation allowBlank="1" showInputMessage="1" showErrorMessage="1" prompt="Enter the candidate's name / _x000a_Entrez le nom du candidat." sqref="F8"/>
  </dataValidations>
  <printOptions horizontalCentered="1"/>
  <pageMargins left="0.25" right="0.25" top="0.75" bottom="0.75" header="0.25" footer="0.25"/>
  <pageSetup scale="88" firstPageNumber="170" fitToHeight="3" orientation="landscape" useFirstPageNumber="1" r:id="rId1"/>
  <headerFooter alignWithMargins="0">
    <oddFooter>&amp;L&amp;"Times New Roman,Regular"&amp;11Rothesay By-Election
June 25, 2012&amp;R&amp;"Times New Roman,Regular"&amp;11Élection partielle de Rothesay
Le 25 juin 2012</oddFooter>
  </headerFooter>
  <rowBreaks count="3" manualBreakCount="3">
    <brk id="17" max="17" man="1"/>
    <brk id="35" max="17" man="1"/>
    <brk id="41" max="16383" man="1"/>
  </rowBreaks>
  <ignoredErrors>
    <ignoredError sqref="L9:L35 N9:N35 P9:P3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 02 702</vt:lpstr>
    </vt:vector>
  </TitlesOfParts>
  <Company>MCH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Legere</dc:creator>
  <cp:lastModifiedBy>davido</cp:lastModifiedBy>
  <cp:lastPrinted>2012-08-15T11:42:06Z</cp:lastPrinted>
  <dcterms:created xsi:type="dcterms:W3CDTF">1998-09-11T14:50:15Z</dcterms:created>
  <dcterms:modified xsi:type="dcterms:W3CDTF">2012-08-15T11:42:35Z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440015721</vt:i4>
  </property>
  <property fmtid="{D5CDD505-2E9C-101B-9397-08002B2CF9AE}" pid="3" name="_EmailSubject">
    <vt:lpwstr>Form/ formule P-31 -- Recapitulation Sheet / Feuille Récapitulative</vt:lpwstr>
  </property>
  <property fmtid="{D5CDD505-2E9C-101B-9397-08002B2CF9AE}" pid="4" name="_AuthorEmail">
    <vt:lpwstr>RO.Dist01@gnb.ca</vt:lpwstr>
  </property>
  <property fmtid="{D5CDD505-2E9C-101B-9397-08002B2CF9AE}" pid="5" name="_AuthorEmailDisplayName">
    <vt:lpwstr>Dist01, RO (OCEO/BDGE)</vt:lpwstr>
  </property>
  <property fmtid="{D5CDD505-2E9C-101B-9397-08002B2CF9AE}" pid="6" name="_ReviewingToolsShownOnce">
    <vt:lpwstr/>
  </property>
</Properties>
</file>